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I:\User_Groups_Only\11_TQM_Total_Quality_Management\Documentations\Environmental Management\04_Materialmanagement\Stellungnahmen (RoHS,REACh etc)\Up to Date\Up to Date\"/>
    </mc:Choice>
  </mc:AlternateContent>
  <workbookProtection workbookAlgorithmName="SHA-512" workbookHashValue="whQowfNcB/O0WMY7SCbQXlS85cVVsYPC7ZfPHYmkVTbgtAqvotPHWAx2l6NcGIIWBgFDC/fiNtFPiuu/HueS/w==" workbookSaltValue="82hKRhgMS0irKNvv0yoM6w==" workbookSpinCount="100000" lockStructure="1"/>
  <bookViews>
    <workbookView xWindow="0" yWindow="0" windowWidth="24000" windowHeight="955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s="1"/>
  <c r="B2500" i="5"/>
  <c r="C2500" i="5"/>
  <c r="AB2500" i="5"/>
  <c r="V2500" i="5"/>
  <c r="E2500" i="5"/>
  <c r="X2500" i="5" s="1"/>
  <c r="T2500" i="5"/>
  <c r="S2500" i="5"/>
  <c r="R2500" i="5"/>
  <c r="J2500" i="5"/>
  <c r="I2500" i="5"/>
  <c r="H2500" i="5"/>
  <c r="G2500" i="5"/>
  <c r="F2500" i="5"/>
  <c r="B54" i="6"/>
  <c r="B53" i="6"/>
  <c r="P27" i="4"/>
  <c r="G54" i="6"/>
  <c r="G53" i="6"/>
  <c r="B58" i="6"/>
  <c r="G58" i="6" s="1"/>
  <c r="B56" i="6"/>
  <c r="G56" i="6" s="1"/>
  <c r="K63" i="6"/>
  <c r="K64" i="6"/>
  <c r="B51" i="6"/>
  <c r="G51" i="6" s="1"/>
  <c r="B21" i="6"/>
  <c r="B20" i="6"/>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 i="5"/>
  <c r="G21" i="6"/>
  <c r="B84" i="4"/>
  <c r="P35" i="4"/>
  <c r="P34" i="4"/>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s="1"/>
  <c r="V2339" i="5"/>
  <c r="V2347" i="5"/>
  <c r="F2347" i="5"/>
  <c r="V2359" i="5"/>
  <c r="V2403" i="5"/>
  <c r="V2451" i="5"/>
  <c r="I2451" i="5"/>
  <c r="V2495" i="5"/>
  <c r="R2495" i="5"/>
  <c r="D11" i="4"/>
  <c r="B59" i="6"/>
  <c r="G59" i="6" s="1"/>
  <c r="B55" i="6"/>
  <c r="G55" i="6" s="1"/>
  <c r="B50" i="6"/>
  <c r="G50" i="6" s="1"/>
  <c r="B49" i="6"/>
  <c r="G49" i="6"/>
  <c r="B48" i="6"/>
  <c r="G48" i="6"/>
  <c r="B46" i="6"/>
  <c r="G46" i="6"/>
  <c r="B45" i="6"/>
  <c r="G45" i="6"/>
  <c r="B44" i="6"/>
  <c r="G44" i="6" s="1"/>
  <c r="B43" i="6"/>
  <c r="G43" i="6" s="1"/>
  <c r="H43" i="6" s="1"/>
  <c r="D43" i="6" s="1"/>
  <c r="B41" i="6"/>
  <c r="G41" i="6"/>
  <c r="B40" i="6"/>
  <c r="G40" i="6"/>
  <c r="B39" i="6"/>
  <c r="G39" i="6" s="1"/>
  <c r="B38" i="6"/>
  <c r="G38" i="6" s="1"/>
  <c r="H38" i="6" s="1"/>
  <c r="D38" i="6" s="1"/>
  <c r="B36" i="6"/>
  <c r="G36" i="6"/>
  <c r="B35" i="6"/>
  <c r="G35" i="6"/>
  <c r="B34" i="6"/>
  <c r="G34" i="6" s="1"/>
  <c r="B33" i="6"/>
  <c r="G33" i="6" s="1"/>
  <c r="B31" i="6"/>
  <c r="G31" i="6"/>
  <c r="B30" i="6"/>
  <c r="G30" i="6"/>
  <c r="B29" i="6"/>
  <c r="G29" i="6"/>
  <c r="H29" i="6"/>
  <c r="D29" i="6"/>
  <c r="B28" i="6"/>
  <c r="G28" i="6" s="1"/>
  <c r="B26" i="6"/>
  <c r="G26" i="6"/>
  <c r="B18" i="6"/>
  <c r="F26" i="6"/>
  <c r="B25" i="6"/>
  <c r="G25" i="6"/>
  <c r="B24" i="6"/>
  <c r="G24" i="6" s="1"/>
  <c r="H24" i="6" s="1"/>
  <c r="D24" i="6" s="1"/>
  <c r="B23" i="6"/>
  <c r="G23" i="6" s="1"/>
  <c r="H23" i="6" s="1"/>
  <c r="D23" i="6" s="1"/>
  <c r="B17" i="6"/>
  <c r="F25" i="6"/>
  <c r="B16" i="6"/>
  <c r="B15" i="6"/>
  <c r="H14" i="6"/>
  <c r="B13" i="6"/>
  <c r="G13" i="6"/>
  <c r="H13" i="6" s="1"/>
  <c r="D13" i="6" s="1"/>
  <c r="B12" i="6"/>
  <c r="G12" i="6" s="1"/>
  <c r="H12" i="6" s="1"/>
  <c r="D12" i="6" s="1"/>
  <c r="B11" i="6"/>
  <c r="G11" i="6" s="1"/>
  <c r="H11" i="6" s="1"/>
  <c r="D11" i="6" s="1"/>
  <c r="B10" i="6"/>
  <c r="G10" i="6"/>
  <c r="H10" i="6" s="1"/>
  <c r="D10" i="6" s="1"/>
  <c r="B9" i="6"/>
  <c r="G9" i="6" s="1"/>
  <c r="H9" i="6" s="1"/>
  <c r="D9" i="6" s="1"/>
  <c r="B8" i="6"/>
  <c r="G8" i="6" s="1"/>
  <c r="H8" i="6" s="1"/>
  <c r="D8" i="6" s="1"/>
  <c r="B7" i="6"/>
  <c r="G7" i="6" s="1"/>
  <c r="H7" i="6" s="1"/>
  <c r="D7" i="6" s="1"/>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AB278"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S84" i="5"/>
  <c r="S64" i="5"/>
  <c r="T56" i="5"/>
  <c r="S62" i="5"/>
  <c r="S38" i="5"/>
  <c r="T52" i="5"/>
  <c r="T38" i="5"/>
  <c r="S80" i="5"/>
  <c r="S58" i="5"/>
  <c r="S52" i="5"/>
  <c r="S70" i="5"/>
  <c r="T84" i="5"/>
  <c r="S81" i="5"/>
  <c r="S79" i="5"/>
  <c r="T62" i="5"/>
  <c r="S42" i="5"/>
  <c r="S48" i="5"/>
  <c r="S90" i="5"/>
  <c r="T48" i="5"/>
  <c r="T87" i="5"/>
  <c r="S44" i="5"/>
  <c r="S82" i="5"/>
  <c r="T36"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F38" i="5"/>
  <c r="R142" i="5"/>
  <c r="H920" i="5"/>
  <c r="F1855" i="5"/>
  <c r="I1435" i="5"/>
  <c r="E2459" i="5"/>
  <c r="X2459" i="5" s="1"/>
  <c r="T869" i="5"/>
  <c r="J560" i="5"/>
  <c r="G560" i="5"/>
  <c r="H264" i="5"/>
  <c r="E1302" i="5"/>
  <c r="X1302" i="5" s="1"/>
  <c r="J2300" i="5"/>
  <c r="F2375"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R48" i="5"/>
  <c r="F112" i="5"/>
  <c r="H751" i="5"/>
  <c r="F2243" i="5"/>
  <c r="J2107" i="5"/>
  <c r="G355" i="5"/>
  <c r="J1451" i="5"/>
  <c r="S311" i="5"/>
  <c r="T682" i="5"/>
  <c r="E1000" i="5"/>
  <c r="X1000" i="5" s="1"/>
  <c r="E1179" i="5"/>
  <c r="X1179" i="5" s="1"/>
  <c r="J70" i="5"/>
  <c r="T70" i="5"/>
  <c r="F198" i="5"/>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E1776" i="5"/>
  <c r="X1776" i="5" s="1"/>
  <c r="H1351" i="5"/>
  <c r="T718" i="5"/>
  <c r="S826" i="5"/>
  <c r="T1223" i="5"/>
  <c r="AB1126" i="5"/>
  <c r="T1194" i="5"/>
  <c r="T1089" i="5"/>
  <c r="T924" i="5"/>
  <c r="T1151" i="5"/>
  <c r="S839"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A5" i="2"/>
  <c r="R520" i="5"/>
  <c r="E1040" i="5"/>
  <c r="X1040" i="5" s="1"/>
  <c r="T74" i="5"/>
  <c r="H731" i="5"/>
  <c r="H182" i="5"/>
  <c r="R342" i="5"/>
  <c r="I36" i="5"/>
  <c r="E118" i="5"/>
  <c r="X118" i="5" s="1"/>
  <c r="H54" i="5"/>
  <c r="J912" i="5"/>
  <c r="J96"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E36" i="5"/>
  <c r="X36" i="5" s="1"/>
  <c r="R54" i="5"/>
  <c r="I118" i="5"/>
  <c r="R182" i="5"/>
  <c r="F1040" i="5"/>
  <c r="F1550" i="5"/>
  <c r="E1614" i="5"/>
  <c r="X1614" i="5" s="1"/>
  <c r="E96" i="5"/>
  <c r="X96" i="5" s="1"/>
  <c r="I160" i="5"/>
  <c r="F224" i="5"/>
  <c r="F1528" i="5"/>
  <c r="I1331" i="5"/>
  <c r="J568" i="5"/>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I305" i="5"/>
  <c r="H2497"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51" i="5"/>
  <c r="S91" i="5"/>
  <c r="T49" i="5"/>
  <c r="S71" i="5"/>
  <c r="T54" i="5"/>
  <c r="T60" i="5"/>
  <c r="T63" i="5"/>
  <c r="T59" i="5"/>
  <c r="T50" i="5"/>
  <c r="T47" i="5"/>
  <c r="S53" i="5"/>
  <c r="S55" i="5"/>
  <c r="T46" i="5"/>
  <c r="S83" i="5"/>
  <c r="T80" i="5"/>
  <c r="S63" i="5"/>
  <c r="S65" i="5"/>
  <c r="T72" i="5"/>
  <c r="T77" i="5"/>
  <c r="S86" i="5"/>
  <c r="T43" i="5"/>
  <c r="T73" i="5"/>
  <c r="T88" i="5"/>
  <c r="T57" i="5"/>
  <c r="T76" i="5"/>
  <c r="T89" i="5"/>
  <c r="T40" i="5"/>
  <c r="H182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G1812" i="5"/>
  <c r="H1708" i="5"/>
  <c r="G1380" i="5"/>
  <c r="F1380" i="5"/>
  <c r="G1340" i="5"/>
  <c r="E2092" i="5"/>
  <c r="X2092" i="5" s="1"/>
  <c r="J1841" i="5"/>
  <c r="J2441" i="5"/>
  <c r="R2145" i="5"/>
  <c r="H2084" i="5"/>
  <c r="I2420" i="5"/>
  <c r="F765" i="5"/>
  <c r="I1253" i="5"/>
  <c r="E1420" i="5"/>
  <c r="X1420" i="5" s="1"/>
  <c r="E2100" i="5"/>
  <c r="X2100" i="5" s="1"/>
  <c r="R2468" i="5"/>
  <c r="R1252" i="5"/>
  <c r="E2420" i="5"/>
  <c r="X2420" i="5" s="1"/>
  <c r="H1084" i="5"/>
  <c r="G2145" i="5"/>
  <c r="H2145" i="5"/>
  <c r="J1236" i="5"/>
  <c r="H2100" i="5"/>
  <c r="E2441" i="5"/>
  <c r="X2441" i="5" s="1"/>
  <c r="E1788" i="5"/>
  <c r="X1788" i="5" s="1"/>
  <c r="H2420" i="5"/>
  <c r="H213" i="5"/>
  <c r="H1180" i="5"/>
  <c r="F1820" i="5"/>
  <c r="F2100" i="5"/>
  <c r="H2468" i="5"/>
  <c r="A29" i="6"/>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S46" i="5"/>
  <c r="S40" i="5"/>
  <c r="S54" i="5"/>
  <c r="S66" i="5"/>
  <c r="S78" i="5"/>
  <c r="S89" i="5"/>
  <c r="S75" i="5"/>
  <c r="S51" i="5"/>
  <c r="S49" i="5"/>
  <c r="S73" i="5"/>
  <c r="S85" i="5"/>
  <c r="S68" i="5"/>
  <c r="S88" i="5"/>
  <c r="S43" i="5"/>
  <c r="S57" i="5"/>
  <c r="S39" i="5"/>
  <c r="T61" i="5"/>
  <c r="T69" i="5"/>
  <c r="S59" i="5"/>
  <c r="S56" i="5"/>
  <c r="S72" i="5"/>
  <c r="S50" i="5"/>
  <c r="S41" i="5"/>
  <c r="T45" i="5"/>
  <c r="S60" i="5"/>
  <c r="T37" i="5"/>
  <c r="S74" i="5"/>
  <c r="S36" i="5"/>
  <c r="S93" i="5"/>
  <c r="S69" i="5"/>
  <c r="S61" i="5"/>
  <c r="S45" i="5"/>
  <c r="S37" i="5"/>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F67" i="5"/>
  <c r="E1691" i="5"/>
  <c r="X1691" i="5" s="1"/>
  <c r="E999" i="5"/>
  <c r="X999" i="5" s="1"/>
  <c r="R904" i="5"/>
  <c r="G83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G3" i="5"/>
  <c r="C19" i="3"/>
  <c r="I61" i="6"/>
  <c r="B37" i="4"/>
  <c r="A22" i="6" s="1"/>
  <c r="B20" i="4"/>
  <c r="A11" i="6" s="1"/>
  <c r="B71" i="4"/>
  <c r="A50" i="6" s="1"/>
  <c r="B4" i="5"/>
  <c r="B10" i="4"/>
  <c r="A6" i="6" s="1"/>
  <c r="B22" i="4"/>
  <c r="A13" i="6" s="1"/>
  <c r="B4" i="4"/>
  <c r="B18" i="4"/>
  <c r="A10" i="6" s="1"/>
  <c r="B55" i="4"/>
  <c r="A37"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772" i="5"/>
  <c r="X1772" i="5" s="1"/>
  <c r="I421" i="5"/>
  <c r="H1853" i="5"/>
  <c r="F1741" i="5"/>
  <c r="F1709" i="5"/>
  <c r="E1117" i="5"/>
  <c r="X1117" i="5" s="1"/>
  <c r="E821" i="5"/>
  <c r="X821" i="5" s="1"/>
  <c r="E789" i="5"/>
  <c r="X789" i="5" s="1"/>
  <c r="I661" i="5"/>
  <c r="H1317" i="5"/>
  <c r="H1021" i="5"/>
  <c r="F581" i="5"/>
  <c r="G508" i="5"/>
  <c r="J2476" i="5"/>
  <c r="E924" i="5"/>
  <c r="X924" i="5" s="1"/>
  <c r="E1697" i="5"/>
  <c r="X1697" i="5" s="1"/>
  <c r="R1521" i="5"/>
  <c r="I1737" i="5"/>
  <c r="E684" i="5"/>
  <c r="X684" i="5" s="1"/>
  <c r="J1748" i="5"/>
  <c r="E1748" i="5"/>
  <c r="X1748" i="5" s="1"/>
  <c r="G1371" i="5"/>
  <c r="J2498" i="5"/>
  <c r="E268" i="5"/>
  <c r="X268" i="5" s="1"/>
  <c r="F268"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49" i="4"/>
  <c r="A32" i="6" s="1"/>
  <c r="B43" i="4"/>
  <c r="A27" i="6" s="1"/>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L62" i="6"/>
  <c r="AB1098" i="5"/>
  <c r="AB1058" i="5"/>
  <c r="AB1034" i="5"/>
  <c r="G1888" i="5"/>
  <c r="B61" i="4"/>
  <c r="A42" i="6" s="1"/>
  <c r="V2343" i="5"/>
  <c r="H25" i="6"/>
  <c r="D25" i="6"/>
  <c r="H31" i="6"/>
  <c r="D31" i="6"/>
  <c r="J4" i="5"/>
  <c r="M4" i="5"/>
  <c r="K4" i="5"/>
  <c r="J24" i="6"/>
  <c r="J34" i="6"/>
  <c r="J60" i="6"/>
  <c r="J30" i="6"/>
  <c r="J9" i="6"/>
  <c r="J16" i="6"/>
  <c r="I16" i="6"/>
  <c r="I10" i="6"/>
  <c r="P4" i="5"/>
  <c r="D4" i="8"/>
  <c r="I28" i="6"/>
  <c r="B1001" i="7"/>
  <c r="I23" i="6"/>
  <c r="L63" i="6"/>
  <c r="B35" i="4"/>
  <c r="J20" i="6"/>
  <c r="J44" i="6"/>
  <c r="B38" i="4"/>
  <c r="B62" i="4" s="1"/>
  <c r="A4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65" i="4" s="1"/>
  <c r="A46" i="6" s="1"/>
  <c r="I8" i="6"/>
  <c r="D3" i="6"/>
  <c r="I5" i="6"/>
  <c r="J39" i="6"/>
  <c r="B17"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H4" i="8"/>
  <c r="J59" i="6"/>
  <c r="J18" i="6"/>
  <c r="F4" i="8"/>
  <c r="B3" i="5"/>
  <c r="I38" i="6"/>
  <c r="G4" i="8"/>
  <c r="J29" i="6"/>
  <c r="I4" i="5"/>
  <c r="J33" i="6"/>
  <c r="J7" i="6"/>
  <c r="L4" i="5"/>
  <c r="B68" i="4"/>
  <c r="A47" i="6" s="1"/>
  <c r="J63" i="6"/>
  <c r="J36" i="6"/>
  <c r="I48" i="6"/>
  <c r="A4" i="5"/>
  <c r="G25" i="4"/>
  <c r="G61" i="4" s="1"/>
  <c r="I56" i="6"/>
  <c r="J4" i="6"/>
  <c r="D25" i="4"/>
  <c r="D55"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1" i="6"/>
  <c r="D21" i="6" s="1"/>
  <c r="G5" i="6"/>
  <c r="H5" i="6" s="1"/>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c r="G20" i="6"/>
  <c r="E2363" i="5"/>
  <c r="X2363" i="5" s="1"/>
  <c r="I2363" i="5"/>
  <c r="H2363" i="5"/>
  <c r="J2363" i="5"/>
  <c r="R1619" i="5"/>
  <c r="H1619" i="5"/>
  <c r="I1619" i="5"/>
  <c r="E1619" i="5"/>
  <c r="X1619" i="5" s="1"/>
  <c r="J1619" i="5"/>
  <c r="F1619" i="5"/>
  <c r="F48" i="6"/>
  <c r="F54" i="6" s="1"/>
  <c r="H54" i="6" s="1"/>
  <c r="D54" i="6" s="1"/>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H20" i="6"/>
  <c r="D20" i="6"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K61" i="6"/>
  <c r="D15" i="6"/>
  <c r="F39" i="6"/>
  <c r="F62" i="6"/>
  <c r="F34" i="6"/>
  <c r="F33" i="6"/>
  <c r="F61" i="6"/>
  <c r="F28" i="6"/>
  <c r="F43" i="6"/>
  <c r="F38" i="6"/>
  <c r="F55" i="6"/>
  <c r="B2" i="6"/>
  <c r="C31" i="5" l="1"/>
  <c r="C15" i="5"/>
  <c r="C27" i="5"/>
  <c r="C11" i="5"/>
  <c r="C23" i="5"/>
  <c r="C7" i="5"/>
  <c r="C35" i="5"/>
  <c r="C19" i="5"/>
  <c r="B12" i="5"/>
  <c r="B34" i="5"/>
  <c r="C34" i="5"/>
  <c r="C30" i="5"/>
  <c r="C26" i="5"/>
  <c r="C22" i="5"/>
  <c r="C18" i="5"/>
  <c r="C14" i="5"/>
  <c r="C10" i="5"/>
  <c r="B15" i="5"/>
  <c r="B11" i="5"/>
  <c r="B7" i="5"/>
  <c r="B26" i="5"/>
  <c r="AB26" i="5" s="1"/>
  <c r="C33" i="5"/>
  <c r="C25" i="5"/>
  <c r="C21" i="5"/>
  <c r="C17" i="5"/>
  <c r="C13" i="5"/>
  <c r="C9" i="5"/>
  <c r="B14" i="5"/>
  <c r="B10" i="5"/>
  <c r="B22" i="5"/>
  <c r="C32" i="5"/>
  <c r="C28" i="5"/>
  <c r="C24" i="5"/>
  <c r="C20" i="5"/>
  <c r="C16" i="5"/>
  <c r="C12" i="5"/>
  <c r="C8" i="5"/>
  <c r="B13" i="5"/>
  <c r="AB13" i="5" s="1"/>
  <c r="B9" i="5"/>
  <c r="AB9" i="5" s="1"/>
  <c r="B33" i="5"/>
  <c r="B18" i="5"/>
  <c r="B30" i="5"/>
  <c r="C6" i="5"/>
  <c r="B25" i="5"/>
  <c r="B21" i="5"/>
  <c r="B17" i="5"/>
  <c r="B6" i="5"/>
  <c r="B32" i="5"/>
  <c r="B28" i="5"/>
  <c r="B24" i="5"/>
  <c r="B20" i="5"/>
  <c r="B16" i="5"/>
  <c r="C5" i="5"/>
  <c r="B35" i="5"/>
  <c r="B31" i="5"/>
  <c r="B27" i="5"/>
  <c r="B23" i="5"/>
  <c r="B19" i="5"/>
  <c r="H55" i="6"/>
  <c r="D55" i="6" s="1"/>
  <c r="H44" i="6"/>
  <c r="D44" i="6" s="1"/>
  <c r="H39" i="6"/>
  <c r="D39" i="6" s="1"/>
  <c r="B75" i="4"/>
  <c r="A54" i="6" s="1"/>
  <c r="H34" i="6"/>
  <c r="D34" i="6" s="1"/>
  <c r="H33" i="6"/>
  <c r="D33" i="6" s="1"/>
  <c r="H28" i="6"/>
  <c r="D28" i="6" s="1"/>
  <c r="F58" i="6"/>
  <c r="H58" i="6" s="1"/>
  <c r="D58" i="6" s="1"/>
  <c r="F59" i="6"/>
  <c r="H59" i="6" s="1"/>
  <c r="D59" i="6" s="1"/>
  <c r="C20" i="6"/>
  <c r="C58" i="6"/>
  <c r="D16" i="6"/>
  <c r="K62" i="6"/>
  <c r="F64" i="6"/>
  <c r="F49" i="6"/>
  <c r="H49" i="6" s="1"/>
  <c r="D49" i="6" s="1"/>
  <c r="C39" i="6"/>
  <c r="C16" i="6"/>
  <c r="F56" i="6"/>
  <c r="H56" i="6" s="1"/>
  <c r="D56" i="6" s="1"/>
  <c r="C21" i="6"/>
  <c r="H48" i="6"/>
  <c r="F50" i="6"/>
  <c r="F51" i="6" s="1"/>
  <c r="H51" i="6" s="1"/>
  <c r="D51" i="6" s="1"/>
  <c r="F53" i="6"/>
  <c r="H53" i="6" s="1"/>
  <c r="D53" i="6" s="1"/>
  <c r="C24" i="6"/>
  <c r="C23" i="6"/>
  <c r="C38" i="6"/>
  <c r="C53" i="6"/>
  <c r="C55" i="6"/>
  <c r="C54" i="6"/>
  <c r="F63" i="6"/>
  <c r="C15" i="6"/>
  <c r="C59" i="6"/>
  <c r="C28" i="6"/>
  <c r="C43" i="6"/>
  <c r="C13" i="6"/>
  <c r="B47" i="4"/>
  <c r="A31" i="6" s="1"/>
  <c r="A26" i="6"/>
  <c r="C12" i="6"/>
  <c r="B53" i="4"/>
  <c r="A36" i="6" s="1"/>
  <c r="B59" i="4"/>
  <c r="A41" i="6" s="1"/>
  <c r="C11" i="6"/>
  <c r="B52" i="4"/>
  <c r="A35" i="6" s="1"/>
  <c r="C10" i="6"/>
  <c r="C9" i="6"/>
  <c r="C8" i="6"/>
  <c r="C7" i="6"/>
  <c r="D49" i="4"/>
  <c r="D61" i="4"/>
  <c r="D68" i="4"/>
  <c r="D37" i="4"/>
  <c r="D31" i="4"/>
  <c r="A25" i="6"/>
  <c r="B46" i="4"/>
  <c r="A30" i="6" s="1"/>
  <c r="C4" i="6"/>
  <c r="B64" i="4"/>
  <c r="A45" i="6" s="1"/>
  <c r="C6" i="6"/>
  <c r="G49" i="4"/>
  <c r="G37" i="4"/>
  <c r="B63" i="4"/>
  <c r="A44" i="6" s="1"/>
  <c r="B57" i="4"/>
  <c r="A39" i="6" s="1"/>
  <c r="G55" i="4"/>
  <c r="A24" i="6"/>
  <c r="D5" i="6"/>
  <c r="C5" i="6"/>
  <c r="C2" i="6"/>
  <c r="H60" i="6"/>
  <c r="D60" i="6" s="1"/>
  <c r="G31" i="4"/>
  <c r="G68" i="4"/>
  <c r="G43" i="4"/>
  <c r="C60" i="6"/>
  <c r="B56" i="4"/>
  <c r="A38" i="6" s="1"/>
  <c r="B74" i="4"/>
  <c r="A53" i="6" s="1"/>
  <c r="A23" i="6"/>
  <c r="B50" i="4"/>
  <c r="A33" i="6" s="1"/>
  <c r="B44" i="4"/>
  <c r="A28" i="6" s="1"/>
  <c r="D43" i="4"/>
  <c r="AB7" i="5" l="1"/>
  <c r="V7" i="5"/>
  <c r="V8" i="5"/>
  <c r="AB8" i="5"/>
  <c r="AB10" i="5"/>
  <c r="AB15" i="5"/>
  <c r="V15" i="5"/>
  <c r="V22" i="5"/>
  <c r="V9" i="5"/>
  <c r="AB12" i="5"/>
  <c r="V12" i="5"/>
  <c r="AB14" i="5"/>
  <c r="V10" i="5"/>
  <c r="G10" i="5" s="1"/>
  <c r="V26" i="5"/>
  <c r="V14" i="5"/>
  <c r="G14" i="5" s="1"/>
  <c r="AB22" i="5"/>
  <c r="V13" i="5"/>
  <c r="V29" i="5"/>
  <c r="V11" i="5"/>
  <c r="AB11" i="5"/>
  <c r="V34" i="5"/>
  <c r="AB34" i="5"/>
  <c r="V30" i="5"/>
  <c r="AB30" i="5"/>
  <c r="AB18" i="5"/>
  <c r="V18" i="5"/>
  <c r="H63" i="6"/>
  <c r="V33" i="5"/>
  <c r="AB33" i="5"/>
  <c r="V6" i="5"/>
  <c r="AB21" i="5"/>
  <c r="V21" i="5"/>
  <c r="AB19" i="5"/>
  <c r="V19" i="5"/>
  <c r="AB35" i="5"/>
  <c r="V35" i="5"/>
  <c r="AB16" i="5"/>
  <c r="V16" i="5"/>
  <c r="V32" i="5"/>
  <c r="AB32" i="5"/>
  <c r="V25" i="5"/>
  <c r="AB25" i="5"/>
  <c r="V27" i="5"/>
  <c r="AB27" i="5"/>
  <c r="V24" i="5"/>
  <c r="AB24" i="5"/>
  <c r="V17" i="5"/>
  <c r="AB17" i="5"/>
  <c r="V31" i="5"/>
  <c r="AB31" i="5"/>
  <c r="G64" i="6"/>
  <c r="V5" i="5"/>
  <c r="G5" i="5" s="1"/>
  <c r="G63" i="6"/>
  <c r="V28" i="5"/>
  <c r="AB28" i="5"/>
  <c r="V23" i="5"/>
  <c r="AB23" i="5"/>
  <c r="F65" i="6"/>
  <c r="C65" i="6" s="1"/>
  <c r="AB20" i="5"/>
  <c r="V20" i="5"/>
  <c r="AB6" i="5"/>
  <c r="AB29" i="5"/>
  <c r="H64" i="6"/>
  <c r="AB5" i="5"/>
  <c r="C44" i="6"/>
  <c r="C34" i="6"/>
  <c r="C33" i="6"/>
  <c r="H50" i="6"/>
  <c r="D50" i="6" s="1"/>
  <c r="C51" i="6"/>
  <c r="C56" i="6"/>
  <c r="C49" i="6"/>
  <c r="C48" i="6"/>
  <c r="D48" i="6"/>
  <c r="F9" i="5" l="1"/>
  <c r="E9" i="5"/>
  <c r="R9" i="5"/>
  <c r="H9" i="5"/>
  <c r="J9" i="5"/>
  <c r="I9" i="5"/>
  <c r="R29" i="5"/>
  <c r="H29" i="5"/>
  <c r="H14" i="5"/>
  <c r="J14" i="5"/>
  <c r="E14" i="5"/>
  <c r="R14" i="5"/>
  <c r="F14" i="5"/>
  <c r="I14" i="5"/>
  <c r="E10" i="5"/>
  <c r="F10" i="5"/>
  <c r="J10" i="5"/>
  <c r="R10" i="5"/>
  <c r="H10" i="5"/>
  <c r="I10" i="5"/>
  <c r="I8" i="5"/>
  <c r="H8" i="5"/>
  <c r="E8" i="5"/>
  <c r="R8" i="5"/>
  <c r="F8" i="5"/>
  <c r="J8" i="5"/>
  <c r="E13" i="5"/>
  <c r="R13" i="5"/>
  <c r="I13" i="5"/>
  <c r="H13" i="5"/>
  <c r="J13" i="5"/>
  <c r="F13" i="5"/>
  <c r="G13" i="5"/>
  <c r="H26" i="5"/>
  <c r="R26" i="5"/>
  <c r="E26" i="5"/>
  <c r="J26" i="5"/>
  <c r="F26" i="5"/>
  <c r="G26" i="5"/>
  <c r="I26" i="5"/>
  <c r="G22" i="5"/>
  <c r="R22" i="5"/>
  <c r="J22" i="5"/>
  <c r="E22" i="5"/>
  <c r="I22" i="5"/>
  <c r="H22" i="5"/>
  <c r="F22" i="5"/>
  <c r="I34" i="5"/>
  <c r="F34" i="5"/>
  <c r="H34" i="5"/>
  <c r="E34" i="5"/>
  <c r="J34" i="5"/>
  <c r="G34" i="5"/>
  <c r="R34" i="5"/>
  <c r="J7" i="5"/>
  <c r="I7" i="5"/>
  <c r="G7" i="5"/>
  <c r="R7" i="5"/>
  <c r="F7" i="5"/>
  <c r="H7" i="5"/>
  <c r="E7" i="5"/>
  <c r="G62" i="6"/>
  <c r="H62" i="6" s="1"/>
  <c r="C62" i="6" s="1"/>
  <c r="F11" i="5"/>
  <c r="R11" i="5"/>
  <c r="G11" i="5"/>
  <c r="E11" i="5"/>
  <c r="I11" i="5"/>
  <c r="J11" i="5"/>
  <c r="H11" i="5"/>
  <c r="F12" i="5"/>
  <c r="I12" i="5"/>
  <c r="G12" i="5"/>
  <c r="R12" i="5"/>
  <c r="E12" i="5"/>
  <c r="J12" i="5"/>
  <c r="H12" i="5"/>
  <c r="J15" i="5"/>
  <c r="I15" i="5"/>
  <c r="E15" i="5"/>
  <c r="G15" i="5"/>
  <c r="H15" i="5"/>
  <c r="R15" i="5"/>
  <c r="F15" i="5"/>
  <c r="G8" i="5"/>
  <c r="G9" i="5"/>
  <c r="G61" i="6"/>
  <c r="H61" i="6" s="1"/>
  <c r="H66" i="6" s="1"/>
  <c r="D2" i="6" s="1"/>
  <c r="E18" i="5"/>
  <c r="I18" i="5"/>
  <c r="H18" i="5"/>
  <c r="J18" i="5"/>
  <c r="R18" i="5"/>
  <c r="G18" i="5"/>
  <c r="F18" i="5"/>
  <c r="E33" i="5"/>
  <c r="R33" i="5"/>
  <c r="I33" i="5"/>
  <c r="J33" i="5"/>
  <c r="F33" i="5"/>
  <c r="H33" i="5"/>
  <c r="G33" i="5"/>
  <c r="E30" i="5"/>
  <c r="R30" i="5"/>
  <c r="G30" i="5"/>
  <c r="H30" i="5"/>
  <c r="J30" i="5"/>
  <c r="I30" i="5"/>
  <c r="F30" i="5"/>
  <c r="R23" i="5"/>
  <c r="G23" i="5"/>
  <c r="E23" i="5"/>
  <c r="J23" i="5"/>
  <c r="H23" i="5"/>
  <c r="F23" i="5"/>
  <c r="I23" i="5"/>
  <c r="R24" i="5"/>
  <c r="I24" i="5"/>
  <c r="H24" i="5"/>
  <c r="E24" i="5"/>
  <c r="G24" i="5"/>
  <c r="J24" i="5"/>
  <c r="F24" i="5"/>
  <c r="F27" i="5"/>
  <c r="I27" i="5"/>
  <c r="J27" i="5"/>
  <c r="E27" i="5"/>
  <c r="R27" i="5"/>
  <c r="G27" i="5"/>
  <c r="H27" i="5"/>
  <c r="H16" i="5"/>
  <c r="E16" i="5"/>
  <c r="R16" i="5"/>
  <c r="G16" i="5"/>
  <c r="J16" i="5"/>
  <c r="I16" i="5"/>
  <c r="F16" i="5"/>
  <c r="F19" i="5"/>
  <c r="I19" i="5"/>
  <c r="R19" i="5"/>
  <c r="G19" i="5"/>
  <c r="J19" i="5"/>
  <c r="E19" i="5"/>
  <c r="H19" i="5"/>
  <c r="R20" i="5"/>
  <c r="F20" i="5"/>
  <c r="I20" i="5"/>
  <c r="G20" i="5"/>
  <c r="H20" i="5"/>
  <c r="J20" i="5"/>
  <c r="E20" i="5"/>
  <c r="R28" i="5"/>
  <c r="H28" i="5"/>
  <c r="F28" i="5"/>
  <c r="I28" i="5"/>
  <c r="J28" i="5"/>
  <c r="E28" i="5"/>
  <c r="G28" i="5"/>
  <c r="H5" i="5"/>
  <c r="F5" i="5"/>
  <c r="R5" i="5"/>
  <c r="J5" i="5"/>
  <c r="E5" i="5"/>
  <c r="I5" i="5"/>
  <c r="E17" i="5"/>
  <c r="F17" i="5"/>
  <c r="G17" i="5"/>
  <c r="H17" i="5"/>
  <c r="I17" i="5"/>
  <c r="J17" i="5"/>
  <c r="R17" i="5"/>
  <c r="J25" i="5"/>
  <c r="E25" i="5"/>
  <c r="I25" i="5"/>
  <c r="G25" i="5"/>
  <c r="F25" i="5"/>
  <c r="H25" i="5"/>
  <c r="R25" i="5"/>
  <c r="H31" i="5"/>
  <c r="F31" i="5"/>
  <c r="R31" i="5"/>
  <c r="I31" i="5"/>
  <c r="G31" i="5"/>
  <c r="E31" i="5"/>
  <c r="J31" i="5"/>
  <c r="R6" i="5"/>
  <c r="J6" i="5"/>
  <c r="E6" i="5"/>
  <c r="F6" i="5"/>
  <c r="H6" i="5"/>
  <c r="I6" i="5"/>
  <c r="G32" i="5"/>
  <c r="I32" i="5"/>
  <c r="H32" i="5"/>
  <c r="R32" i="5"/>
  <c r="J32" i="5"/>
  <c r="E32" i="5"/>
  <c r="F32" i="5"/>
  <c r="F35" i="5"/>
  <c r="H35" i="5"/>
  <c r="J35" i="5"/>
  <c r="E35" i="5"/>
  <c r="G35" i="5"/>
  <c r="I35" i="5"/>
  <c r="R35" i="5"/>
  <c r="R21" i="5"/>
  <c r="G21" i="5"/>
  <c r="J21" i="5"/>
  <c r="E21" i="5"/>
  <c r="F21" i="5"/>
  <c r="I21" i="5"/>
  <c r="H21" i="5"/>
  <c r="G6" i="5"/>
  <c r="C50" i="6"/>
  <c r="T29" i="5"/>
  <c r="T15" i="5"/>
  <c r="T11" i="5"/>
  <c r="T12" i="5"/>
  <c r="T28" i="5"/>
  <c r="T20" i="5"/>
  <c r="T5" i="5"/>
  <c r="T21" i="5"/>
  <c r="T9" i="5"/>
  <c r="T14" i="5"/>
  <c r="T13" i="5"/>
  <c r="T18" i="5"/>
  <c r="T23" i="5"/>
  <c r="T17" i="5"/>
  <c r="T31" i="5"/>
  <c r="T16" i="5"/>
  <c r="T10" i="5"/>
  <c r="T8" i="5"/>
  <c r="T22" i="5"/>
  <c r="T33" i="5"/>
  <c r="T32" i="5"/>
  <c r="T26" i="5"/>
  <c r="T34" i="5"/>
  <c r="T7" i="5"/>
  <c r="T30" i="5"/>
  <c r="T27" i="5"/>
  <c r="T19" i="5"/>
  <c r="T6" i="5"/>
  <c r="T35" i="5"/>
  <c r="T25" i="5"/>
  <c r="T24" i="5"/>
  <c r="X29" i="5" l="1"/>
  <c r="S29" i="5"/>
  <c r="X15" i="5"/>
  <c r="S15" i="5"/>
  <c r="X34" i="5"/>
  <c r="S34" i="5"/>
  <c r="X13" i="5"/>
  <c r="S13" i="5"/>
  <c r="X8" i="5"/>
  <c r="S8" i="5"/>
  <c r="X10" i="5"/>
  <c r="S10" i="5"/>
  <c r="X14" i="5"/>
  <c r="S14" i="5"/>
  <c r="D62" i="6"/>
  <c r="X22" i="5"/>
  <c r="S22" i="5"/>
  <c r="X26" i="5"/>
  <c r="S26" i="5"/>
  <c r="X9" i="5"/>
  <c r="S9" i="5"/>
  <c r="X12" i="5"/>
  <c r="S12" i="5"/>
  <c r="X11" i="5"/>
  <c r="S11" i="5"/>
  <c r="X7" i="5"/>
  <c r="S7" i="5"/>
  <c r="C61" i="6"/>
  <c r="D61" i="6"/>
  <c r="X30" i="5"/>
  <c r="S30" i="5"/>
  <c r="X18" i="5"/>
  <c r="S18" i="5"/>
  <c r="X33" i="5"/>
  <c r="S33" i="5"/>
  <c r="X35" i="5"/>
  <c r="S35" i="5"/>
  <c r="X6" i="5"/>
  <c r="S6" i="5"/>
  <c r="X31" i="5"/>
  <c r="S31" i="5"/>
  <c r="X21" i="5"/>
  <c r="S21" i="5"/>
  <c r="X32" i="5"/>
  <c r="S32" i="5"/>
  <c r="S5" i="5"/>
  <c r="X5" i="5"/>
  <c r="X20" i="5"/>
  <c r="S20" i="5"/>
  <c r="X19" i="5"/>
  <c r="S19" i="5"/>
  <c r="X27" i="5"/>
  <c r="S27" i="5"/>
  <c r="X25" i="5"/>
  <c r="S25" i="5"/>
  <c r="X17" i="5"/>
  <c r="S17" i="5"/>
  <c r="X28" i="5"/>
  <c r="S28" i="5"/>
  <c r="X16" i="5"/>
  <c r="S16" i="5"/>
  <c r="X24" i="5"/>
  <c r="S24" i="5"/>
  <c r="X23" i="5"/>
  <c r="S23" i="5"/>
  <c r="G65" i="6" l="1"/>
  <c r="H65" i="6" s="1"/>
</calcChain>
</file>

<file path=xl/sharedStrings.xml><?xml version="1.0" encoding="utf-8"?>
<sst xmlns="http://schemas.openxmlformats.org/spreadsheetml/2006/main" count="15052" uniqueCount="12828">
  <si>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</si>
  <si>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</si>
  <si>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</si>
  <si>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</si>
  <si>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</si>
  <si>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</si>
  <si>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</si>
  <si>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</si>
  <si>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</si>
  <si>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</si>
  <si>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</si>
  <si>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</si>
  <si>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</si>
  <si>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</si>
  <si>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</si>
  <si>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</si>
  <si>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</si>
  <si>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</si>
  <si>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</si>
  <si>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</si>
  <si>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</si>
  <si>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</si>
  <si>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</si>
  <si>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</si>
  <si>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</si>
  <si>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</si>
  <si>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</si>
  <si>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</si>
  <si>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</si>
  <si>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</si>
  <si>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</si>
  <si>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</si>
  <si>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</si>
  <si>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</si>
  <si>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</si>
  <si>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</si>
  <si>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</si>
  <si>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</si>
  <si>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</si>
  <si>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</si>
  <si>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</si>
  <si>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</si>
  <si>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</si>
  <si>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</si>
  <si>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</si>
  <si>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</si>
  <si>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</si>
  <si>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</si>
  <si>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</si>
  <si>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</si>
  <si>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</si>
  <si>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</si>
  <si>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</si>
  <si>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</si>
  <si>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</si>
  <si>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</si>
  <si>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</si>
  <si>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</si>
  <si>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</si>
  <si>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</si>
  <si>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</si>
  <si>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</si>
  <si>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</si>
  <si>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</si>
  <si>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</si>
  <si>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</si>
  <si>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</si>
  <si>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</si>
  <si>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</si>
  <si>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</si>
  <si>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</si>
  <si>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</si>
  <si>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</si>
  <si>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</si>
  <si>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</si>
  <si>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</si>
  <si>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</si>
  <si>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</si>
  <si>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</si>
  <si>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</si>
  <si>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</si>
  <si>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</si>
  <si>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</si>
  <si>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</si>
  <si>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</si>
  <si>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</si>
  <si>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</si>
  <si>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</si>
  <si>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</si>
  <si>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</si>
  <si>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</si>
  <si>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</si>
  <si>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</si>
  <si>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</si>
  <si>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</si>
  <si>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</si>
  <si>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</si>
  <si>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</si>
  <si>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</si>
  <si>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</si>
  <si>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</si>
  <si>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</si>
  <si>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</si>
  <si>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</si>
  <si>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</si>
  <si>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</si>
  <si>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</si>
  <si>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</si>
  <si>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</si>
  <si>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</si>
  <si>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</si>
  <si>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</si>
  <si>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</si>
  <si>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</si>
  <si>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</si>
  <si>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</si>
  <si>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</si>
  <si>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</si>
  <si>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</si>
  <si>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</si>
  <si>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</si>
  <si>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</si>
  <si>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</si>
  <si>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</si>
  <si>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</si>
  <si>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</si>
  <si>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</si>
  <si>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</si>
  <si>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</si>
  <si>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</si>
  <si>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</si>
  <si>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</si>
  <si>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</si>
  <si>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</si>
  <si>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</si>
  <si>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</si>
  <si>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</si>
  <si>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</si>
  <si>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</si>
  <si>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</si>
  <si>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</si>
  <si>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</si>
  <si>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</si>
  <si>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</si>
  <si>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</si>
  <si>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</si>
  <si>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</si>
  <si>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</si>
  <si>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</si>
  <si>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</si>
  <si>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</si>
  <si>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</si>
  <si>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</si>
  <si>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</si>
  <si>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</si>
  <si>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</si>
  <si>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</si>
  <si>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</si>
  <si>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</si>
  <si>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</si>
  <si>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</si>
  <si>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</si>
  <si>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</si>
  <si>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</si>
  <si>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</si>
  <si>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</si>
  <si>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</si>
  <si>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</si>
  <si>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</si>
  <si>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</si>
  <si>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</si>
  <si>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</si>
  <si>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</si>
  <si>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</si>
  <si>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</si>
  <si>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</si>
  <si>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</si>
  <si>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</si>
  <si>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</si>
  <si>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</si>
  <si>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</si>
  <si>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</si>
  <si>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</si>
  <si>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</si>
  <si>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</si>
  <si>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</si>
  <si>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</si>
  <si>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</si>
  <si>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</si>
  <si>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</si>
  <si>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</si>
  <si>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</si>
  <si>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</si>
  <si>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</si>
  <si>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</si>
  <si>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</si>
  <si>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</si>
  <si>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</si>
  <si>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</si>
  <si>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</si>
  <si>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</si>
  <si>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</si>
  <si>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</si>
  <si>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</si>
  <si>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</si>
  <si>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</si>
  <si>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</si>
  <si>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</si>
  <si>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</si>
  <si>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</si>
  <si>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</si>
  <si>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</si>
  <si>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</si>
  <si>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</si>
  <si>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</si>
  <si>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</si>
  <si>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</si>
  <si>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</si>
  <si>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</si>
  <si>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</si>
  <si>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</si>
  <si>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</si>
  <si>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</si>
  <si>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</si>
  <si>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</si>
  <si>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</si>
  <si>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</si>
  <si>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</si>
  <si>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</si>
  <si>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</si>
  <si>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</si>
  <si>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</si>
  <si>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</si>
  <si>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</si>
  <si>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</si>
  <si>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</si>
  <si>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</si>
  <si>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</si>
  <si>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</si>
  <si>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</si>
  <si>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</si>
  <si>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</si>
  <si>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</si>
  <si>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</si>
  <si>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</si>
  <si>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</si>
  <si>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</si>
  <si>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</si>
  <si>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</si>
  <si>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</si>
  <si>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</si>
  <si>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</si>
  <si>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</si>
  <si>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</si>
  <si>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</si>
  <si>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</si>
  <si>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</si>
  <si>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</si>
  <si>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</si>
  <si>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</si>
  <si>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</si>
  <si>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</si>
  <si>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</si>
  <si>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</si>
  <si>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</si>
  <si>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</si>
  <si>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</si>
  <si>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</si>
  <si>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</si>
  <si>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</si>
  <si>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</si>
  <si>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</si>
  <si>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</si>
  <si>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</si>
  <si>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</si>
  <si>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</si>
  <si>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</si>
  <si>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</si>
  <si>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</si>
  <si>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</si>
  <si>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</si>
  <si>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</si>
  <si>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</si>
  <si>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</si>
  <si>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</si>
  <si>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</si>
  <si>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</si>
  <si>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</si>
  <si>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</si>
  <si>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</si>
  <si>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</si>
  <si>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</si>
  <si>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</si>
  <si>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</si>
  <si>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</si>
  <si>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</si>
  <si>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</si>
  <si>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</si>
  <si>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</si>
  <si>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</si>
  <si>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</si>
  <si>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</si>
  <si>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</si>
  <si>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</si>
  <si>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</si>
  <si>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</si>
  <si>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</si>
  <si>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</si>
  <si>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</si>
  <si>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</si>
  <si>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</si>
  <si>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</si>
  <si>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</si>
  <si>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</si>
  <si>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</si>
  <si>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</si>
  <si>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</si>
  <si>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</si>
  <si>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</si>
  <si>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</si>
  <si>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</si>
  <si>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</si>
  <si>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</si>
  <si>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</si>
  <si>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</si>
  <si>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</si>
  <si>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</si>
  <si>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</si>
  <si>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</si>
  <si>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</si>
  <si>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</si>
  <si>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</si>
  <si>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</si>
  <si>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</si>
  <si>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</si>
  <si>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</si>
  <si>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</si>
  <si>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</si>
  <si>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</si>
  <si>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</si>
  <si>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</si>
  <si>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</si>
  <si>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</si>
  <si>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</si>
  <si>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</si>
  <si>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</si>
  <si>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</si>
  <si>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</si>
  <si>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</si>
  <si>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</si>
  <si>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</si>
  <si>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</si>
  <si>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</si>
  <si>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</si>
  <si>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</si>
  <si>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</si>
  <si>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</si>
  <si>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</si>
  <si>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</si>
  <si>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</si>
  <si>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</si>
  <si>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</si>
  <si>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</si>
  <si>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</si>
  <si>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</si>
  <si>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</si>
  <si>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</si>
  <si>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</si>
  <si>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</si>
  <si>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</si>
  <si>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</si>
  <si>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</si>
  <si>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</si>
  <si>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</si>
  <si>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</si>
  <si>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</si>
  <si>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</si>
  <si>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</si>
  <si>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</si>
  <si>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</si>
  <si>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</si>
  <si>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</si>
  <si>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</si>
  <si>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</si>
  <si>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</si>
  <si>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</si>
  <si>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</si>
  <si>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</si>
  <si>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</si>
  <si>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</si>
  <si>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</si>
  <si>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</si>
  <si>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</si>
  <si>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</si>
  <si>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</si>
  <si>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</si>
  <si>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</si>
  <si>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</si>
  <si>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</si>
  <si>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</si>
  <si>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</si>
  <si>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</si>
  <si>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</si>
  <si>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</si>
  <si>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</si>
  <si>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</si>
  <si>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</si>
  <si>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</si>
  <si>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</si>
  <si>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</si>
  <si>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</si>
  <si>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</si>
  <si>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</si>
  <si>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</si>
  <si>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</si>
  <si>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</si>
  <si>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</si>
  <si>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</si>
  <si>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</si>
  <si>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</si>
  <si>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</si>
  <si>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</si>
  <si>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</si>
  <si>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</si>
  <si>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</si>
  <si>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</si>
  <si>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</si>
  <si>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</si>
  <si>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</si>
  <si>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</si>
  <si>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</si>
  <si>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</si>
  <si>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</si>
  <si>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</si>
  <si>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</si>
  <si>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</si>
  <si>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</si>
  <si>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</si>
  <si>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</si>
  <si>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</si>
  <si>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</si>
  <si>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</si>
  <si>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</si>
  <si>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</si>
  <si>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</si>
  <si>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</si>
  <si>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</si>
  <si>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</si>
  <si>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</si>
  <si>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</si>
  <si>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</si>
  <si>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</si>
  <si>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</si>
  <si>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</si>
  <si>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</si>
  <si>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</si>
  <si>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</si>
  <si>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</si>
  <si>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</si>
  <si>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</si>
  <si>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</si>
  <si>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</si>
  <si>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</si>
  <si>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</si>
  <si>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</si>
  <si>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</si>
  <si>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</si>
  <si>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</si>
  <si>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</si>
  <si>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</si>
  <si>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</si>
  <si>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</si>
  <si>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</si>
  <si>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</si>
  <si>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</si>
  <si>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</si>
  <si>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</si>
  <si>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</si>
  <si>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</si>
  <si>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</si>
  <si>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</si>
  <si>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</si>
  <si>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</si>
  <si>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</si>
  <si>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</si>
  <si>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</si>
  <si>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</si>
  <si>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</si>
  <si>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</si>
  <si>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</si>
  <si>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</si>
  <si>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</si>
  <si>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</si>
  <si>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</si>
  <si>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</si>
  <si>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</si>
  <si>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</si>
  <si>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</si>
  <si>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</si>
  <si>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</si>
  <si>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</si>
  <si>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</si>
  <si>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</si>
  <si>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</si>
  <si>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</si>
  <si>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</si>
  <si>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</si>
  <si>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</si>
  <si>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</si>
  <si>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</si>
  <si>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</si>
  <si>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</si>
  <si>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</si>
  <si>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</si>
  <si>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</si>
  <si>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</si>
  <si>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</si>
  <si>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</si>
  <si>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</si>
  <si>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</si>
  <si>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</si>
  <si>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</si>
  <si>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</si>
  <si>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</si>
  <si>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</si>
  <si>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</si>
  <si>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</si>
  <si>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</si>
  <si>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</si>
  <si>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</si>
  <si>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</si>
  <si>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</si>
  <si>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</si>
  <si>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</si>
  <si>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</si>
  <si>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</si>
  <si>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</si>
  <si>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</si>
  <si>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</si>
  <si>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</si>
  <si>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</si>
  <si>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</si>
  <si>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</si>
  <si>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</si>
  <si>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</si>
  <si>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</si>
  <si>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</si>
  <si>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</si>
  <si>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</si>
  <si>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</si>
  <si>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</si>
  <si>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</si>
  <si>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</si>
  <si>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</si>
  <si>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</si>
  <si>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</si>
  <si>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</si>
  <si>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</si>
  <si>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</si>
  <si>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</si>
  <si>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</si>
  <si>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</si>
  <si>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</si>
  <si>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</si>
  <si>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</si>
  <si>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</si>
  <si>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</si>
  <si>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</si>
  <si>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</si>
  <si>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</si>
  <si>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</si>
  <si>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</si>
  <si>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</si>
  <si>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</si>
  <si>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</si>
  <si>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</si>
  <si>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</si>
  <si>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</si>
  <si>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</si>
  <si>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</si>
  <si>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</si>
  <si>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</si>
  <si>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</si>
  <si>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</si>
  <si>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</si>
  <si>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</si>
  <si>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</si>
  <si>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</si>
  <si>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</si>
  <si>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</si>
  <si>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</si>
  <si>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</si>
  <si>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</si>
  <si>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</si>
  <si>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</si>
  <si>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</si>
  <si>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</si>
  <si>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</si>
  <si>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</si>
  <si>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</si>
  <si>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</si>
  <si>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</si>
  <si>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</si>
  <si>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</si>
  <si>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</si>
  <si>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</si>
  <si>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</si>
  <si>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</si>
  <si>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</si>
  <si>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</si>
  <si>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</si>
  <si>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</si>
  <si>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</si>
  <si>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</si>
  <si>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</si>
  <si>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</si>
  <si>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</si>
  <si>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</si>
  <si>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</si>
  <si>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</si>
  <si>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</si>
  <si>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</si>
  <si>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</si>
  <si>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</si>
  <si>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</si>
  <si>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</si>
  <si>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</si>
  <si>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</si>
  <si>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</si>
  <si>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</si>
  <si>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</si>
  <si>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</si>
  <si>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</si>
  <si>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</si>
  <si>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</si>
  <si>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</si>
  <si>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</si>
  <si>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</si>
  <si>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</si>
  <si>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</si>
  <si>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</si>
  <si>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</si>
  <si>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</si>
  <si>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</si>
  <si>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</si>
  <si>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</si>
  <si>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</si>
  <si>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</si>
  <si>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</si>
  <si>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</si>
  <si>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</si>
  <si>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</si>
  <si>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</si>
  <si>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</si>
  <si>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</si>
  <si>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</si>
  <si>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</si>
  <si>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</si>
  <si>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</si>
  <si>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</si>
  <si>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</si>
  <si>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</si>
  <si>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</si>
  <si>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</si>
  <si>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</si>
  <si>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</si>
  <si>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</si>
  <si>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</si>
  <si>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</si>
  <si>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</si>
  <si>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</si>
  <si>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</si>
  <si>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</si>
  <si>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</si>
  <si>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</si>
  <si>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</si>
  <si>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</si>
  <si>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</si>
  <si>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</si>
  <si>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</si>
  <si>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</si>
  <si>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</si>
  <si>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</si>
  <si>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</si>
  <si>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</si>
  <si>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</si>
  <si>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</si>
  <si>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</si>
  <si>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</si>
  <si>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</si>
  <si>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</si>
  <si>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</si>
  <si>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</si>
  <si>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</si>
  <si>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</si>
  <si>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</si>
  <si>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</si>
  <si>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</si>
  <si>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</si>
  <si>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</si>
  <si>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</si>
  <si>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</si>
  <si>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</si>
  <si>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</si>
  <si>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</si>
  <si>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</si>
  <si>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</si>
  <si>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</si>
  <si>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</si>
  <si>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</si>
  <si>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</si>
  <si>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</si>
  <si>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</si>
  <si>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</si>
  <si>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</si>
  <si>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</si>
  <si>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</si>
  <si>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</si>
  <si>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</si>
  <si>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</si>
  <si>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</si>
  <si>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</si>
  <si>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</si>
  <si>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</si>
  <si>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</si>
  <si>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</si>
  <si>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</si>
  <si>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</si>
  <si>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</si>
  <si>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</si>
  <si>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</si>
  <si>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</si>
  <si>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</si>
  <si>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</si>
  <si>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</si>
  <si>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</si>
  <si>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</si>
  <si>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</si>
  <si>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</si>
  <si>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</si>
  <si>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</si>
  <si>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</si>
  <si>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</si>
  <si>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</si>
  <si>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</si>
  <si>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</si>
  <si>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</si>
  <si>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</si>
  <si>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</si>
  <si>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</si>
  <si>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</si>
  <si>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</si>
  <si>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</si>
  <si>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</si>
  <si>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</si>
  <si>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</si>
  <si>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</si>
  <si>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</si>
  <si>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</si>
  <si>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</si>
  <si>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</si>
  <si>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</si>
  <si>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</si>
  <si>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</si>
  <si>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</si>
  <si>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</si>
  <si>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</si>
  <si>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</si>
  <si>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</si>
  <si>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</si>
  <si>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</si>
  <si>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</si>
  <si>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</si>
  <si>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</si>
  <si>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</si>
  <si>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</si>
  <si>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</si>
  <si>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</si>
  <si>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</si>
  <si>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</si>
  <si>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</si>
  <si>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</si>
  <si>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</si>
  <si>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</si>
  <si>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</si>
  <si>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</si>
  <si>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</si>
  <si>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</si>
  <si>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</si>
  <si>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</si>
  <si>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</si>
  <si>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</si>
  <si>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</si>
  <si>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</si>
  <si>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</si>
  <si>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</si>
  <si>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</si>
  <si>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</si>
  <si>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</si>
  <si>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</si>
  <si>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</si>
  <si>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</si>
  <si>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</si>
  <si>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</si>
  <si>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</si>
  <si>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</si>
  <si>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</si>
  <si>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</si>
  <si>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</si>
  <si>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</si>
  <si>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</si>
  <si>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</si>
  <si>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</si>
  <si>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</si>
  <si>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</si>
  <si>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</si>
  <si>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</si>
  <si>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</si>
  <si>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</si>
  <si>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</si>
  <si>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</si>
  <si>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</si>
  <si>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</si>
  <si>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</si>
  <si>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</si>
  <si>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</si>
  <si>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</si>
  <si>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</si>
  <si>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</si>
  <si>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</si>
  <si>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</si>
  <si>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</si>
  <si>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</si>
  <si>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</si>
  <si>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</si>
  <si>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</si>
  <si>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</si>
  <si>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</si>
  <si>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</si>
  <si>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</si>
  <si>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</si>
  <si>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</si>
  <si>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</si>
  <si>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</si>
  <si>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</si>
  <si>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</si>
  <si>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</si>
  <si>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</si>
  <si>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</si>
  <si>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</si>
  <si>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</si>
  <si>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</si>
  <si>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</si>
  <si>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</si>
  <si>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</si>
  <si>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</si>
  <si>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</si>
  <si>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</si>
  <si>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</si>
  <si>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</si>
  <si>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</si>
  <si>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</si>
  <si>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</si>
  <si>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</si>
  <si>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</si>
  <si>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</si>
  <si>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</si>
  <si>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</si>
  <si>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</si>
  <si>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</si>
  <si>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</si>
  <si>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</si>
  <si>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</si>
  <si>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</si>
  <si>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</si>
  <si>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</si>
  <si>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</si>
  <si>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</si>
  <si>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</si>
  <si>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</si>
  <si>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</si>
  <si>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</si>
  <si>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</si>
  <si>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</si>
  <si>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</si>
  <si>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</si>
  <si>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</si>
  <si>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</si>
  <si>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</si>
  <si>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</si>
  <si>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</si>
  <si>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</si>
  <si>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</si>
  <si>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</si>
  <si>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</si>
  <si>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</si>
  <si>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</si>
  <si>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</si>
  <si>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</si>
  <si>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</si>
  <si>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</si>
  <si>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</si>
  <si>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</si>
  <si>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</si>
  <si>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</si>
  <si>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</si>
  <si>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</si>
  <si>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</si>
  <si>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</si>
  <si>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</si>
  <si>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</si>
  <si>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</si>
  <si>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</si>
  <si>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</si>
  <si>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</si>
  <si>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</si>
  <si>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</si>
  <si>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</si>
  <si>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</si>
  <si>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</si>
  <si>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</si>
  <si>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</si>
  <si>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</si>
  <si>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</si>
  <si>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</si>
  <si>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</si>
  <si>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</si>
  <si>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</si>
  <si>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</si>
  <si>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</si>
  <si>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</si>
  <si>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</si>
  <si>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</si>
  <si>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</si>
  <si>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</si>
  <si>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</si>
  <si>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</si>
  <si>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</si>
  <si>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</si>
  <si>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</si>
  <si>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</si>
  <si>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</si>
  <si>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</si>
  <si>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</si>
  <si>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</si>
  <si>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</si>
  <si>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</si>
  <si>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</si>
  <si>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</si>
  <si>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</si>
  <si>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</si>
  <si>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</si>
  <si>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</si>
  <si>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</si>
  <si>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</si>
  <si>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</si>
  <si>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</si>
  <si>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</si>
  <si>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</si>
  <si>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</si>
  <si>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</si>
  <si>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</si>
  <si>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</si>
  <si>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</si>
  <si>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</si>
  <si>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</si>
  <si>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</si>
  <si>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</si>
  <si>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</si>
  <si>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</si>
  <si>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</si>
  <si>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</si>
  <si>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</si>
  <si>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</si>
  <si>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</si>
  <si>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</si>
  <si>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</si>
  <si>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</si>
  <si>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</si>
  <si>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</si>
  <si>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</si>
  <si>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</si>
  <si>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</si>
  <si>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</si>
  <si>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</si>
  <si>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</si>
  <si>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</si>
  <si>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</si>
  <si>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</si>
  <si>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</si>
  <si>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</si>
  <si>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</si>
  <si>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</si>
  <si>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</si>
  <si>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</si>
  <si>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</si>
  <si>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</si>
  <si>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</si>
  <si>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</si>
  <si>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</si>
  <si>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</si>
  <si>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</si>
  <si>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</si>
  <si>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</si>
  <si>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</si>
  <si>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</si>
  <si>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</si>
  <si>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</si>
  <si>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</si>
  <si>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</si>
  <si>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</si>
  <si>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</si>
  <si>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</si>
  <si>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</si>
  <si>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</si>
  <si>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</si>
  <si>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</si>
  <si>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</si>
  <si>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</si>
  <si>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</si>
  <si>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</si>
  <si>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</si>
  <si>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</si>
  <si>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</si>
  <si>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</si>
  <si>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</si>
  <si>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</si>
  <si>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</si>
  <si>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</si>
  <si>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</si>
  <si>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</si>
  <si>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</si>
  <si>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</si>
  <si>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</si>
  <si>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</si>
  <si>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</si>
  <si>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</si>
  <si>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</si>
  <si>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</si>
  <si>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</si>
  <si>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</si>
  <si>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</si>
  <si>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</si>
  <si>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</si>
  <si>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</si>
  <si>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</si>
  <si>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</si>
  <si>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</si>
  <si>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</si>
  <si>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</si>
  <si>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</si>
  <si>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</si>
  <si>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</si>
  <si>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</si>
  <si>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</si>
  <si>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</si>
  <si>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</si>
  <si>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</si>
  <si>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</si>
  <si>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</si>
  <si>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</si>
  <si>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</si>
  <si>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</si>
  <si>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</si>
  <si>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</si>
  <si>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</si>
  <si>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</si>
  <si>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</si>
  <si>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</si>
  <si>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</si>
  <si>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</si>
  <si>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</si>
  <si>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</si>
  <si>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</si>
  <si>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</si>
  <si>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</si>
  <si>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</si>
  <si>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</si>
  <si>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</si>
  <si>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</si>
  <si>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</si>
  <si>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</si>
  <si>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</si>
  <si>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</si>
  <si>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</si>
  <si>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</si>
  <si>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</si>
  <si>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</si>
  <si>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</si>
  <si>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</si>
  <si>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</si>
  <si>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</si>
  <si>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</si>
  <si>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</si>
  <si>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</si>
  <si>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</si>
  <si>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</si>
  <si>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</si>
  <si>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</si>
  <si>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</si>
  <si>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</si>
  <si>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</si>
  <si>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</si>
  <si>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</si>
  <si>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</si>
  <si>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</si>
  <si>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</si>
  <si>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</si>
  <si>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</si>
  <si>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</si>
  <si>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</si>
  <si>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</si>
  <si>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</si>
  <si>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</si>
  <si>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</si>
  <si>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</si>
  <si>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</si>
  <si>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</si>
  <si>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</si>
  <si>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</si>
  <si>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</si>
  <si>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</si>
  <si>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</si>
  <si>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</si>
  <si>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</si>
  <si>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</si>
  <si>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</si>
  <si>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</si>
  <si>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</si>
  <si>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</si>
  <si>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</si>
  <si>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</si>
  <si>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</si>
  <si>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</si>
  <si>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</si>
  <si>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</si>
  <si>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</si>
  <si>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</si>
  <si>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</si>
  <si>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</si>
  <si>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</si>
  <si>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</si>
  <si>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</si>
  <si>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</si>
  <si>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</si>
  <si>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</si>
  <si>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</si>
  <si>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</si>
  <si>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</si>
  <si>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</si>
  <si>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</si>
  <si>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</si>
  <si>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</si>
  <si>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</si>
  <si>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</si>
  <si>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</si>
  <si>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</si>
  <si>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</si>
  <si>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</si>
  <si>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</si>
  <si>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</si>
  <si>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</si>
  <si>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</si>
  <si>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</si>
  <si>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</si>
  <si>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</si>
  <si>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</si>
  <si>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</si>
  <si>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</si>
  <si>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</si>
  <si>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</si>
  <si>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</si>
  <si>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</si>
  <si>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</si>
  <si>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</si>
  <si>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</si>
  <si>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</si>
  <si>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</si>
  <si>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</si>
  <si>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</si>
  <si>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</si>
  <si>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</si>
  <si>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</si>
  <si>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</si>
  <si>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</si>
  <si>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</si>
  <si>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</si>
  <si>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</si>
  <si>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</si>
  <si>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</si>
  <si>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</si>
  <si>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</si>
  <si>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</si>
  <si>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</si>
  <si>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</si>
  <si>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</si>
  <si>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</si>
  <si>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</si>
  <si>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</si>
  <si>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</si>
  <si>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</si>
  <si>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</si>
  <si>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</si>
  <si>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</si>
  <si>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</si>
  <si>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</si>
  <si>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</si>
  <si>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</si>
  <si>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</si>
  <si>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rPr>
        <sz val="11"/>
        <rFont val="Verdana"/>
        <family val="2"/>
      </rPr>
      <t xml:space="preserve">A. </t>
    </r>
    <r>
      <rPr>
        <sz val="11"/>
        <rFont val="SimSun"/>
        <family val="2"/>
      </rPr>
      <t>贵公司是否制定了可公开查阅的钴采购政策？</t>
    </r>
  </si>
  <si>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</si>
  <si>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</si>
  <si>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</si>
  <si>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</si>
  <si>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</si>
  <si>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rPr>
        <sz val="11"/>
        <rFont val="Verdana"/>
        <family val="2"/>
      </rPr>
      <t xml:space="preserve">B. </t>
    </r>
    <r>
      <rPr>
        <sz val="11"/>
        <rFont val="SimSun"/>
        <family val="2"/>
      </rPr>
      <t xml:space="preserve">贵公司的政策是否至少涵盖《经合组织
尽职调查指南》附录二《示范政策》中的所有风险以及童工问题的最恶劣形式？ </t>
    </r>
  </si>
  <si>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</si>
  <si>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</si>
  <si>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</si>
  <si>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</si>
  <si>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</si>
  <si>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</si>
  <si>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</si>
  <si>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</si>
  <si>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</si>
  <si>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</si>
  <si>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</si>
  <si>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</si>
  <si>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</si>
  <si>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</si>
  <si>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</si>
  <si>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</si>
  <si>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rPr>
        <sz val="11"/>
        <rFont val="Verdana"/>
        <family val="2"/>
      </rPr>
      <t xml:space="preserve">D. </t>
    </r>
    <r>
      <rPr>
        <sz val="11"/>
        <rFont val="SimSun"/>
        <family val="2"/>
      </rPr>
      <t xml:space="preserve">贵公司是否要求供应商的尽职调查实践
至少涵盖《经合组织尽职调查指南》附录二
《示范政策》中的所有风险以及童工问题的最恶劣形式？ </t>
    </r>
  </si>
  <si>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</si>
  <si>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</si>
  <si>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</si>
  <si>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</si>
  <si>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</si>
  <si>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</si>
  <si>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</si>
  <si>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</si>
  <si>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</si>
  <si>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</si>
  <si>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</si>
  <si>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</si>
  <si>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</si>
  <si>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</si>
  <si>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</si>
  <si>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</si>
  <si>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</si>
  <si>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</si>
  <si>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</si>
  <si>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</si>
  <si>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</si>
  <si>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</si>
  <si>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</si>
  <si>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</si>
  <si>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</si>
  <si>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</si>
  <si>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</si>
  <si>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</si>
  <si>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</si>
  <si>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</si>
  <si>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</si>
  <si>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</si>
  <si>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</si>
  <si>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</si>
  <si>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</si>
  <si>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</si>
  <si>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</si>
  <si>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</si>
  <si>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</si>
  <si>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</si>
  <si>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</si>
  <si>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</si>
  <si>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</si>
  <si>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</si>
  <si>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</si>
  <si>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</si>
  <si>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</si>
  <si>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</si>
  <si>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</si>
  <si>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</si>
  <si>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</si>
  <si>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</si>
  <si>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</si>
  <si>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</si>
  <si>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</si>
  <si>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</si>
  <si>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</si>
  <si>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</si>
  <si>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</si>
  <si>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</si>
  <si>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</si>
  <si>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</si>
  <si>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</si>
  <si>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</si>
  <si>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</si>
  <si>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</si>
  <si>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</si>
  <si>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</si>
  <si>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</si>
  <si>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</si>
  <si>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</si>
  <si>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</si>
  <si>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</si>
  <si>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</si>
  <si>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</si>
  <si>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</si>
  <si>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</si>
  <si>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</si>
  <si>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</si>
  <si>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</si>
  <si>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</si>
  <si>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</si>
  <si>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</si>
  <si>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</si>
  <si>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</si>
  <si>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</si>
  <si>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</si>
  <si>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</si>
  <si>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</si>
  <si>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</si>
  <si>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</si>
  <si>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</si>
  <si>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</si>
  <si>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</si>
  <si>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</si>
  <si>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</si>
  <si>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</si>
  <si>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</si>
  <si>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</si>
  <si>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</si>
  <si>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</si>
  <si>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</si>
  <si>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</si>
  <si>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</si>
  <si>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</si>
  <si>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</si>
  <si>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</si>
  <si>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</si>
  <si>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</si>
  <si>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</si>
  <si>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</si>
  <si>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</si>
  <si>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</si>
  <si>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</si>
  <si>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</si>
  <si>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</si>
  <si>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</si>
  <si>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</si>
  <si>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</si>
  <si>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</si>
  <si>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</si>
  <si>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</si>
  <si>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</si>
  <si>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</si>
  <si>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</si>
  <si>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</si>
  <si>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</si>
  <si>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</si>
  <si>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</si>
  <si>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</si>
  <si>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</si>
  <si>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</si>
  <si>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</si>
  <si>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</si>
  <si>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</si>
  <si>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</si>
  <si>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</si>
  <si>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</si>
  <si>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</si>
  <si>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</si>
  <si>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</si>
  <si>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</si>
  <si>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</si>
  <si>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</si>
  <si>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</si>
  <si>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</si>
  <si>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</si>
  <si>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</si>
  <si>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</si>
  <si>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</si>
  <si>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</si>
  <si>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</si>
  <si>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</si>
  <si>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</si>
  <si>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</si>
  <si>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</si>
  <si>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</si>
  <si>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</si>
  <si>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</si>
  <si>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</si>
  <si>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</si>
  <si>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</si>
  <si>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</si>
  <si>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</si>
  <si>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</si>
  <si>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</si>
  <si>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</si>
  <si>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</si>
  <si>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</si>
  <si>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</si>
  <si>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</si>
  <si>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</si>
  <si>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</si>
  <si>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</si>
  <si>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</si>
  <si>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</si>
  <si>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</si>
  <si>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</si>
  <si>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</si>
  <si>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</si>
  <si>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</si>
  <si>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</si>
  <si>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</si>
  <si>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</si>
  <si>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</si>
  <si>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</si>
  <si>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</si>
  <si>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</si>
  <si>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</si>
  <si>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</si>
  <si>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</si>
  <si>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</si>
  <si>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</si>
  <si>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</si>
  <si>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</si>
  <si>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</si>
  <si>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</si>
  <si>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</si>
  <si>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</si>
  <si>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</si>
  <si>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</si>
  <si>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</si>
  <si>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</si>
  <si>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</si>
  <si>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</si>
  <si>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</si>
  <si>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</si>
  <si>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</si>
  <si>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</si>
  <si>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</si>
  <si>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</si>
  <si>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</si>
  <si>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</si>
  <si>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</si>
  <si>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</si>
  <si>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</si>
  <si>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</si>
  <si>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</si>
  <si>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</si>
  <si>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</si>
  <si>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</si>
  <si>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</si>
  <si>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</si>
  <si>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</si>
  <si>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</si>
  <si>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</si>
  <si>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</si>
  <si>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</si>
  <si>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</si>
  <si>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</si>
  <si>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</si>
  <si>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</si>
  <si>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</si>
  <si>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</si>
  <si>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</si>
  <si>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</si>
  <si>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</si>
  <si>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</si>
  <si>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</si>
  <si>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</si>
  <si>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</si>
  <si>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</si>
  <si>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</si>
  <si>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</si>
  <si>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</si>
  <si>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</si>
  <si>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</si>
  <si>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</si>
  <si>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</si>
  <si>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</si>
  <si>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</si>
  <si>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</si>
  <si>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</si>
  <si>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</si>
  <si>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</si>
  <si>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</si>
  <si>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</si>
  <si>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</si>
  <si>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</si>
  <si>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</si>
  <si>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</si>
  <si>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</si>
  <si>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</si>
  <si>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</si>
  <si>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</si>
  <si>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</si>
  <si>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</si>
  <si>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</si>
  <si>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</si>
  <si>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</si>
  <si>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</si>
  <si>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</si>
  <si>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</si>
  <si>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</si>
  <si>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</si>
  <si>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</si>
  <si>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</si>
  <si>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</si>
  <si>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</si>
  <si>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</si>
  <si>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</si>
  <si>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</si>
  <si>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</si>
  <si>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</si>
  <si>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</si>
  <si>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</si>
  <si>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</si>
  <si>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</si>
  <si>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</si>
  <si>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</si>
  <si>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</si>
  <si>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</si>
  <si>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</si>
  <si>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</si>
  <si>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</si>
  <si>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</si>
  <si>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</si>
  <si>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</si>
  <si>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</si>
  <si>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</si>
  <si>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</si>
  <si>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</si>
  <si>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</si>
  <si>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</si>
  <si>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</si>
  <si>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</si>
  <si>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</si>
  <si>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</si>
  <si>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</si>
  <si>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</si>
  <si>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</si>
  <si>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</si>
  <si>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</si>
  <si>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</si>
  <si>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</si>
  <si>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</si>
  <si>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</si>
  <si>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</si>
  <si>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</si>
  <si>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</si>
  <si>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</si>
  <si>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</si>
  <si>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</si>
  <si>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</si>
  <si>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</si>
  <si>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</si>
  <si>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</si>
  <si>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</si>
  <si>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</si>
  <si>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</si>
  <si>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</si>
  <si>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</si>
  <si>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</si>
  <si>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</si>
  <si>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</si>
  <si>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</si>
  <si>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</si>
  <si>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</si>
  <si>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</si>
  <si>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</si>
  <si>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</si>
  <si>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</si>
  <si>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</si>
  <si>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</si>
  <si>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</si>
  <si>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</si>
  <si>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</si>
  <si>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</si>
  <si>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</si>
  <si>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</si>
  <si>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</si>
  <si>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</si>
  <si>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</si>
  <si>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</si>
  <si>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</si>
  <si>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</si>
  <si>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</si>
  <si>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</si>
  <si>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</si>
  <si>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</si>
  <si>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</si>
  <si>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</si>
  <si>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</si>
  <si>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</si>
  <si>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</si>
  <si>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</si>
  <si>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</si>
  <si>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</si>
  <si>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</si>
  <si>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</si>
  <si>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</si>
  <si>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</si>
  <si>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</si>
  <si>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</si>
  <si>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</si>
  <si>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</si>
  <si>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</si>
  <si>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</si>
  <si>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</si>
  <si>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</si>
  <si>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</si>
  <si>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</si>
  <si>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</si>
  <si>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</si>
  <si>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</si>
  <si>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</si>
  <si>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</si>
  <si>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</si>
  <si>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</si>
  <si>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</si>
  <si>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</si>
  <si>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</si>
  <si>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</si>
  <si>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</si>
  <si>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</si>
  <si>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</si>
  <si>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</si>
  <si>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</si>
  <si>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</si>
  <si>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</si>
  <si>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</si>
  <si>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</si>
  <si>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</si>
  <si>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</si>
  <si>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</si>
  <si>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</si>
  <si>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</si>
  <si>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</si>
  <si>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</si>
  <si>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</si>
  <si>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</si>
  <si>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</si>
  <si>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</si>
  <si>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</si>
  <si>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</si>
  <si>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</si>
  <si>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</si>
  <si>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</si>
  <si>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</si>
  <si>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</si>
  <si>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</si>
  <si>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</si>
  <si>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</si>
  <si>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</si>
  <si>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</si>
  <si>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</si>
  <si>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</si>
  <si>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</si>
  <si>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</si>
  <si>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</si>
  <si>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</si>
  <si>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</si>
  <si>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</si>
  <si>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</si>
  <si>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</si>
  <si>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</si>
  <si>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</si>
  <si>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</si>
  <si>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</si>
  <si>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</si>
  <si>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</si>
  <si>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</si>
  <si>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</si>
  <si>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</si>
  <si>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</si>
  <si>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</si>
  <si>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</si>
  <si>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</si>
  <si>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</si>
  <si>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</si>
  <si>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</si>
  <si>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</si>
  <si>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</si>
  <si>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</si>
  <si>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</si>
  <si>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</si>
  <si>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</si>
  <si>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</si>
  <si>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</si>
  <si>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</si>
  <si>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</si>
  <si>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</si>
  <si>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</si>
  <si>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</si>
  <si>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</si>
  <si>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</si>
  <si>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</si>
  <si>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</si>
  <si>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</si>
  <si>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</si>
  <si>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</si>
  <si>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</si>
  <si>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</si>
  <si>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</si>
  <si>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</si>
  <si>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</si>
  <si>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</si>
  <si>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</si>
  <si>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</si>
  <si>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</si>
  <si>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</si>
  <si>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</si>
  <si>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</si>
  <si>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</si>
  <si>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</si>
  <si>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</si>
  <si>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</si>
  <si>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</si>
  <si>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2"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</si>
  <si>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</si>
  <si>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</si>
  <si>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</si>
  <si>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</si>
  <si>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</si>
  <si>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</si>
  <si>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</si>
  <si>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</si>
  <si>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</si>
  <si>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</si>
  <si>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</si>
  <si>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</si>
  <si>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</si>
  <si>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</si>
  <si>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</si>
  <si>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</si>
  <si>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</si>
  <si>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</si>
  <si>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</si>
  <si>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</si>
  <si>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</si>
  <si>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</si>
  <si>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</si>
  <si>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</si>
  <si>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</si>
  <si>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</si>
  <si>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</si>
  <si>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</si>
  <si>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</si>
  <si>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</si>
  <si>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</si>
  <si>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</si>
  <si>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</si>
  <si>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</si>
  <si>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</si>
  <si>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</si>
  <si>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</si>
  <si>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</si>
  <si>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</si>
  <si>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</si>
  <si>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</si>
  <si>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</si>
  <si>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</si>
  <si>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</si>
  <si>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</si>
  <si>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</si>
  <si>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</si>
  <si>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</si>
  <si>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</si>
  <si>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</si>
  <si>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</si>
  <si>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</si>
  <si>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</si>
  <si>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</si>
  <si>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</si>
  <si>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</si>
  <si>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</si>
  <si>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</si>
  <si>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</si>
  <si>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</si>
  <si>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</si>
  <si>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</si>
  <si>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</si>
  <si>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</si>
  <si>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</si>
  <si>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</si>
  <si>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</si>
  <si>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</si>
  <si>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</si>
  <si>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</si>
  <si>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</si>
  <si>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</si>
  <si>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</si>
  <si>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</si>
  <si>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</si>
  <si>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</si>
  <si>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</si>
  <si>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</si>
  <si>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</si>
  <si>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</si>
  <si>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</si>
  <si>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</si>
  <si>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</si>
  <si>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</si>
  <si>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</si>
  <si>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</si>
  <si>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</si>
  <si>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</si>
  <si>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</si>
  <si>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</si>
  <si>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</si>
  <si>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</si>
  <si>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</si>
  <si>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</si>
  <si>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</si>
  <si>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</si>
  <si>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</si>
  <si>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</si>
  <si>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</si>
  <si>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</si>
  <si>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</si>
  <si>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</si>
  <si>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</si>
  <si>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</si>
  <si>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</si>
  <si>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</si>
  <si>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</si>
  <si>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</si>
  <si>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</si>
  <si>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</si>
  <si>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</si>
  <si>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</si>
  <si>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</si>
  <si>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</si>
  <si>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</si>
  <si>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</si>
  <si>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</si>
  <si>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</si>
  <si>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</si>
  <si>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</si>
  <si>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</si>
  <si>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</si>
  <si>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</si>
  <si>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</si>
  <si>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</si>
  <si>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</si>
  <si>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</si>
  <si>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</si>
  <si>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</si>
  <si>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</si>
  <si>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</si>
  <si>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</si>
  <si>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</si>
  <si>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</si>
  <si>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</si>
  <si>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</si>
  <si>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</si>
  <si>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</si>
  <si>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</si>
  <si>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</si>
  <si>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</si>
  <si>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</si>
  <si>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</si>
  <si>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</si>
  <si>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</si>
  <si>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</si>
  <si>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</si>
  <si>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</si>
  <si>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</si>
  <si>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</si>
  <si>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</si>
  <si>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</si>
  <si>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</si>
  <si>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</si>
  <si>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</si>
  <si>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</si>
  <si>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</si>
  <si>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</si>
  <si>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</si>
  <si>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</si>
  <si>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</si>
  <si>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</si>
  <si>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</si>
  <si>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</si>
  <si>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</si>
  <si>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</si>
  <si>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</si>
  <si>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</si>
  <si>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</si>
  <si>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</si>
  <si>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</si>
  <si>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</si>
  <si>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</si>
  <si>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</si>
  <si>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</si>
  <si>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</si>
  <si>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</si>
  <si>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</si>
  <si>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</si>
  <si>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</si>
  <si>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</si>
  <si>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</si>
  <si>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</si>
  <si>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</si>
  <si>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</si>
  <si>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</si>
  <si>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</si>
  <si>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</si>
  <si>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</si>
  <si>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</si>
  <si>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</si>
  <si>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</si>
  <si>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</si>
  <si>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</si>
  <si>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</si>
  <si>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</si>
  <si>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</si>
  <si>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</si>
  <si>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</si>
  <si>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</si>
  <si>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</si>
  <si>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</si>
  <si>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</si>
  <si>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</si>
  <si>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</si>
  <si>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</si>
  <si>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</si>
  <si>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</si>
  <si>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</si>
  <si>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</si>
  <si>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</si>
  <si>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</si>
  <si>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</si>
  <si>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</si>
  <si>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</si>
  <si>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</si>
  <si>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</si>
  <si>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</si>
  <si>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</si>
  <si>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</si>
  <si>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</si>
  <si>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</si>
  <si>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</si>
  <si>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</si>
  <si>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</si>
  <si>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</si>
  <si>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</si>
  <si>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</si>
  <si>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</si>
  <si>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</si>
  <si>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</si>
  <si>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</si>
  <si>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</si>
  <si>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</si>
  <si>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</si>
  <si>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</si>
  <si>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</si>
  <si>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</si>
  <si>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</si>
  <si>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</si>
  <si>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</si>
  <si>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</si>
  <si>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</si>
  <si>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</si>
  <si>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</si>
  <si>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</si>
  <si>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</si>
  <si>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</si>
  <si>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</si>
  <si>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</si>
  <si>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</si>
  <si>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</si>
  <si>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</si>
  <si>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</si>
  <si>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</si>
  <si>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</si>
  <si>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</si>
  <si>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</si>
  <si>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</si>
  <si>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</si>
  <si>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</si>
  <si>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</si>
  <si>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</si>
  <si>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</si>
  <si>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</si>
  <si>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</si>
  <si>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</si>
  <si>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</si>
  <si>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</si>
  <si>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</si>
  <si>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</si>
  <si>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</si>
  <si>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</si>
  <si>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</si>
  <si>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</si>
  <si>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</si>
  <si>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</si>
  <si>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</si>
  <si>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</si>
  <si>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</si>
  <si>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</si>
  <si>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</si>
  <si>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</si>
  <si>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</si>
  <si>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</si>
  <si>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</si>
  <si>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</si>
  <si>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</si>
  <si>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</si>
  <si>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</si>
  <si>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</si>
  <si>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</si>
  <si>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</si>
  <si>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</si>
  <si>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</si>
  <si>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</si>
  <si>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</si>
  <si>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</si>
  <si>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</si>
  <si>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</si>
  <si>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</si>
  <si>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</si>
  <si>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</si>
  <si>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</si>
  <si>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</si>
  <si>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</si>
  <si>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</si>
  <si>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</si>
  <si>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</si>
  <si>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</si>
  <si>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</si>
  <si>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</si>
  <si>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</si>
  <si>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</si>
  <si>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</si>
  <si>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</si>
  <si>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</si>
  <si>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</si>
  <si>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</si>
  <si>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</si>
  <si>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</si>
  <si>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</si>
  <si>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</si>
  <si>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</si>
  <si>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</si>
  <si>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</si>
  <si>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</si>
  <si>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</si>
  <si>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</si>
  <si>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</si>
  <si>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</si>
  <si>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</si>
  <si>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</si>
  <si>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</si>
  <si>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</si>
  <si>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</si>
  <si>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</si>
  <si>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</si>
  <si>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</si>
  <si>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</si>
  <si>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</si>
  <si>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</si>
  <si>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</si>
  <si>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</si>
  <si>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</si>
  <si>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</si>
  <si>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</si>
  <si>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</si>
  <si>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</si>
  <si>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</si>
  <si>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</si>
  <si>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</si>
  <si>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</si>
  <si>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</si>
  <si>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</si>
  <si>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</si>
  <si>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</si>
  <si>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</si>
  <si>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</si>
  <si>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</si>
  <si>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</si>
  <si>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</si>
  <si>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</si>
  <si>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</si>
  <si>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</si>
  <si>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</si>
  <si>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</si>
  <si>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</si>
  <si>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</si>
  <si>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</si>
  <si>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</si>
  <si>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</si>
  <si>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</si>
  <si>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</si>
  <si>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</si>
  <si>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</si>
  <si>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</si>
  <si>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</si>
  <si>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</si>
  <si>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</si>
  <si>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</si>
  <si>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</si>
  <si>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</si>
  <si>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</si>
  <si>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</si>
  <si>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</si>
  <si>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</si>
  <si>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</si>
  <si>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</si>
  <si>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</si>
  <si>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</si>
  <si>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</si>
  <si>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</si>
  <si>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</si>
  <si>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</si>
  <si>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</si>
  <si>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</si>
  <si>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</si>
  <si>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</si>
  <si>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</si>
  <si>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</si>
  <si>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</si>
  <si>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</si>
  <si>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</si>
  <si>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</si>
  <si>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</si>
  <si>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</si>
  <si>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</si>
  <si>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</si>
  <si>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</si>
  <si>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</si>
  <si>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</si>
  <si>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</si>
  <si>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</si>
  <si>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</si>
  <si>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</si>
  <si>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</si>
  <si>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</si>
  <si>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</si>
  <si>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</si>
  <si>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</si>
  <si>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</si>
  <si>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</si>
  <si>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</si>
  <si>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</si>
  <si>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</si>
  <si>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</si>
  <si>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</si>
  <si>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</si>
  <si>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</si>
  <si>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</si>
  <si>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</si>
  <si>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</si>
  <si>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</si>
  <si>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</si>
  <si>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</si>
  <si>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</si>
  <si>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</si>
  <si>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</si>
  <si>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</si>
  <si>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</si>
  <si>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</si>
  <si>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</si>
  <si>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</si>
  <si>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</si>
  <si>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</si>
  <si>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</si>
  <si>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</si>
  <si>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</si>
  <si>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</si>
  <si>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</si>
  <si>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</si>
  <si>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</si>
  <si>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</si>
  <si>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</si>
  <si>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</si>
  <si>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</si>
  <si>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</si>
  <si>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</si>
  <si>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</si>
  <si>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</si>
  <si>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</si>
  <si>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</si>
  <si>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</si>
  <si>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</si>
  <si>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</si>
  <si>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</si>
  <si>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</si>
  <si>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</si>
  <si>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</si>
  <si>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</si>
  <si>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</si>
  <si>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</si>
  <si>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</si>
  <si>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</si>
  <si>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</si>
  <si>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</si>
  <si>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</si>
  <si>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</si>
  <si>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</si>
  <si>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</si>
  <si>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</si>
  <si>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</si>
  <si>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</si>
  <si>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</si>
  <si>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</si>
  <si>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</si>
  <si>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</si>
  <si>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</si>
  <si>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</si>
  <si>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</si>
  <si>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</si>
  <si>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</si>
  <si>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</si>
  <si>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</si>
  <si>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</si>
  <si>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</si>
  <si>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</si>
  <si>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</si>
  <si>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</si>
  <si>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</si>
  <si>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</si>
  <si>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</si>
  <si>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</si>
  <si>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</si>
  <si>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</si>
  <si>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</si>
  <si>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</si>
  <si>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</si>
  <si>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</si>
  <si>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</si>
  <si>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</si>
  <si>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</si>
  <si>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</si>
  <si>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</si>
  <si>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</si>
  <si>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</si>
  <si>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</si>
  <si>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</si>
  <si>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</si>
  <si>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</si>
  <si>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</si>
  <si>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</si>
  <si>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</si>
  <si>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</si>
  <si>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</si>
  <si>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</si>
  <si>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</si>
  <si>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</si>
  <si>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</si>
  <si>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</si>
  <si>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</si>
  <si>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</si>
  <si>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</si>
  <si>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</si>
  <si>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</si>
  <si>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</si>
  <si>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</si>
  <si>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</si>
  <si>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</si>
  <si>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</si>
  <si>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</si>
  <si>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</si>
  <si>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</si>
  <si>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</si>
  <si>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</si>
  <si>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</si>
  <si>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</si>
  <si>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</si>
  <si>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</si>
  <si>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</si>
  <si>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</si>
  <si>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</si>
  <si>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</si>
  <si>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</si>
  <si>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</si>
  <si>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</si>
  <si>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</si>
  <si>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</si>
  <si>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</si>
  <si>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</si>
  <si>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</si>
  <si>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</si>
  <si>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</si>
  <si>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</si>
  <si>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</si>
  <si>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</si>
  <si>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</si>
  <si>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</si>
  <si>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</si>
  <si>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</si>
  <si>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</si>
  <si>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</si>
  <si>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</si>
  <si>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</si>
  <si>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</si>
  <si>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</si>
  <si>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</si>
  <si>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</si>
  <si>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</si>
  <si>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</si>
  <si>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</si>
  <si>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</si>
  <si>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</si>
  <si>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</si>
  <si>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</si>
  <si>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</si>
  <si>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</si>
  <si>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</si>
  <si>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</si>
  <si>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</si>
  <si>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</si>
  <si>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</si>
  <si>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</si>
  <si>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</si>
  <si>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</si>
  <si>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</si>
  <si>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</si>
  <si>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</si>
  <si>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</si>
  <si>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</si>
  <si>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</si>
  <si>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</si>
  <si>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</si>
  <si>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</si>
  <si>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</si>
  <si>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</si>
  <si>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</si>
  <si>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</si>
  <si>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</si>
  <si>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</si>
  <si>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</si>
  <si>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</si>
  <si>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</si>
  <si>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</si>
  <si>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</si>
  <si>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</si>
  <si>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</si>
  <si>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</si>
  <si>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</si>
  <si>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</si>
  <si>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</si>
  <si>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</si>
  <si>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</si>
  <si>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</si>
  <si>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</si>
  <si>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</si>
  <si>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</si>
  <si>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</si>
  <si>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</si>
  <si>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</si>
  <si>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</si>
  <si>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</si>
  <si>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</si>
  <si>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</si>
  <si>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</si>
  <si>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</si>
  <si>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</si>
  <si>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</si>
  <si>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</si>
  <si>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</si>
  <si>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</si>
  <si>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</si>
  <si>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</si>
  <si>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</si>
  <si>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</si>
  <si>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</si>
  <si>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</si>
  <si>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</si>
  <si>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</si>
  <si>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</si>
  <si>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</si>
  <si>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</si>
  <si>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</si>
  <si>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</si>
  <si>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</si>
  <si>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</si>
  <si>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</si>
  <si>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</si>
  <si>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</si>
  <si>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</si>
  <si>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</si>
  <si>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</si>
  <si>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</si>
  <si>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</si>
  <si>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</si>
  <si>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</si>
  <si>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</si>
  <si>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</si>
  <si>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</si>
  <si>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</si>
  <si>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</si>
  <si>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</si>
  <si>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</si>
  <si>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</si>
  <si>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</si>
  <si>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</si>
  <si>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</si>
  <si>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</si>
  <si>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</si>
  <si>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</si>
  <si>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</si>
  <si>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</si>
  <si>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</si>
  <si>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</si>
  <si>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</si>
  <si>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</si>
  <si>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</si>
  <si>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</si>
  <si>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</si>
  <si>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</si>
  <si>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</si>
  <si>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</si>
  <si>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</si>
  <si>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</si>
  <si>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</si>
  <si>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</si>
  <si>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</si>
  <si>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</si>
  <si>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</si>
  <si>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</si>
  <si>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</si>
  <si>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</si>
  <si>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</si>
  <si>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</si>
  <si>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</si>
  <si>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</si>
  <si>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</si>
  <si>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</si>
  <si>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</si>
  <si>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</si>
  <si>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</si>
  <si>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</si>
  <si>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</si>
  <si>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</si>
  <si>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</si>
  <si>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</si>
  <si>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</si>
  <si>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</si>
  <si>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</si>
  <si>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</si>
  <si>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</si>
  <si>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</si>
  <si>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</si>
  <si>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</si>
  <si>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</si>
  <si>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</si>
  <si>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</si>
  <si>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</si>
  <si>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</si>
  <si>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</si>
  <si>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</si>
  <si>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</si>
  <si>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</si>
  <si>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</si>
  <si>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</si>
  <si>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</si>
  <si>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</si>
  <si>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</si>
  <si>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</si>
  <si>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</si>
  <si>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</si>
  <si>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</si>
  <si>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</si>
  <si>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</si>
  <si>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</si>
  <si>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</si>
  <si>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</si>
  <si>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</si>
  <si>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</si>
  <si>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</si>
  <si>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</si>
  <si>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</si>
  <si>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</si>
  <si>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</si>
  <si>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</si>
  <si>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</si>
  <si>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</si>
  <si>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</si>
  <si>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</si>
  <si>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</si>
  <si>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</si>
  <si>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</si>
  <si>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</si>
  <si>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</si>
  <si>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</si>
  <si>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</si>
  <si>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</si>
  <si>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</si>
  <si>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</si>
  <si>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</si>
  <si>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</si>
  <si>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</si>
  <si>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</si>
  <si>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</si>
  <si>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</si>
  <si>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</si>
  <si>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</si>
  <si>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</si>
  <si>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</si>
  <si>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</si>
  <si>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</si>
  <si>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</si>
  <si>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</si>
  <si>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</si>
  <si>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</si>
  <si>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</si>
  <si>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</si>
  <si>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</si>
  <si>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</si>
  <si>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</si>
  <si>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</si>
  <si>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</si>
  <si>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</si>
  <si>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</si>
  <si>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</si>
  <si>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</si>
  <si>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</si>
  <si>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</si>
  <si>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</si>
  <si>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</si>
  <si>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</si>
  <si>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</si>
  <si>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</si>
  <si>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</si>
  <si>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</si>
  <si>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</si>
  <si>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</si>
  <si>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</si>
  <si>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</si>
  <si>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</si>
  <si>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</si>
  <si>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</si>
  <si>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</si>
  <si>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</si>
  <si>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</si>
  <si>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</si>
  <si>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</si>
  <si>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</si>
  <si>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</si>
  <si>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</si>
  <si>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</si>
  <si>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</si>
  <si>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</si>
  <si>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</si>
  <si>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</si>
  <si>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</si>
  <si>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</si>
  <si>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</si>
  <si>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</si>
  <si>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</si>
  <si>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</si>
  <si>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</si>
  <si>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</si>
  <si>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</si>
  <si>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</si>
  <si>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</si>
  <si>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</si>
  <si>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</si>
  <si>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</si>
  <si>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</si>
  <si>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</si>
  <si>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</si>
  <si>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</si>
  <si>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</si>
  <si>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</si>
  <si>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</si>
  <si>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</si>
  <si>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</si>
  <si>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</si>
  <si>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</si>
  <si>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</si>
  <si>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</si>
  <si>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</si>
  <si>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</si>
  <si>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</si>
  <si>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</si>
  <si>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</si>
  <si>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</si>
  <si>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</si>
  <si>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</si>
  <si>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</si>
  <si>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</si>
  <si>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</si>
  <si>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</si>
  <si>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</si>
  <si>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</si>
  <si>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</si>
  <si>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</si>
  <si>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</si>
  <si>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</si>
  <si>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</si>
  <si>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</si>
  <si>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</si>
  <si>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</si>
  <si>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</si>
  <si>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</si>
  <si>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</si>
  <si>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</si>
  <si>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</si>
  <si>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</si>
  <si>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</si>
  <si>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</si>
  <si>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</si>
  <si>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</si>
  <si>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</si>
  <si>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</si>
  <si>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</si>
  <si>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</si>
  <si>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</si>
  <si>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</si>
  <si>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</si>
  <si>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</si>
  <si>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</si>
  <si>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</si>
  <si>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</si>
  <si>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</si>
  <si>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</si>
  <si>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</si>
  <si>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</si>
  <si>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</si>
  <si>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</si>
  <si>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</si>
  <si>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</si>
  <si>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</si>
  <si>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</si>
  <si>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</si>
  <si>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</si>
  <si>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</si>
  <si>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</si>
  <si>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</si>
  <si>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</si>
  <si>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</si>
  <si>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</si>
  <si>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</si>
  <si>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</si>
  <si>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</si>
  <si>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</si>
  <si>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</si>
  <si>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</si>
  <si>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</si>
  <si>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</si>
  <si>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</si>
  <si>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</si>
  <si>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</si>
  <si>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</si>
  <si>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</si>
  <si>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</si>
  <si>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</si>
  <si>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</si>
  <si>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</si>
  <si>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</si>
  <si>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</si>
  <si>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</si>
  <si>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</si>
  <si>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</si>
  <si>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</si>
  <si>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</si>
  <si>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</si>
  <si>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</si>
  <si>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</si>
  <si>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</si>
  <si>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</si>
  <si>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</si>
  <si>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</si>
  <si>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</si>
  <si>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</si>
  <si>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</si>
  <si>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</si>
  <si>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</si>
  <si>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</si>
  <si>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</si>
  <si>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</si>
  <si>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</si>
  <si>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</si>
  <si>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</si>
  <si>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</si>
  <si>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</si>
  <si>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</si>
  <si>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</si>
  <si>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</si>
  <si>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</si>
  <si>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</si>
  <si>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</si>
  <si>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</si>
  <si>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</si>
  <si>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</si>
  <si>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</si>
  <si>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</si>
  <si>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</si>
  <si>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</si>
  <si>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</si>
  <si>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</si>
  <si>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</si>
  <si>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</si>
  <si>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</si>
  <si>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</si>
  <si>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</si>
  <si>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</si>
  <si>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</si>
  <si>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</si>
  <si>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</si>
  <si>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</si>
  <si>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</si>
  <si>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</si>
  <si>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</si>
  <si>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</si>
  <si>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</si>
  <si>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</si>
  <si>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</si>
  <si>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</si>
  <si>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</si>
  <si>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</si>
  <si>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</si>
  <si>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</si>
  <si>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</si>
  <si>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</si>
  <si>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</si>
  <si>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</si>
  <si>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</si>
  <si>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</si>
  <si>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</si>
  <si>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</si>
  <si>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</si>
  <si>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</si>
  <si>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</si>
  <si>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</si>
  <si>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</si>
  <si>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</si>
  <si>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</si>
  <si>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</si>
  <si>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</si>
  <si>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</si>
  <si>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</si>
  <si>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</si>
  <si>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</si>
  <si>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</si>
  <si>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</si>
  <si>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</si>
  <si>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</si>
  <si>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</si>
  <si>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</si>
  <si>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</si>
  <si>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</si>
  <si>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</si>
  <si>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</si>
  <si>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</si>
  <si>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</si>
  <si>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</si>
  <si>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</si>
  <si>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</si>
  <si>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</si>
  <si>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</si>
  <si>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</si>
  <si>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</si>
  <si>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</si>
  <si>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</si>
  <si>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</si>
  <si>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</si>
  <si>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</si>
  <si>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</si>
  <si>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</si>
  <si>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</si>
  <si>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</si>
  <si>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</si>
  <si>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</si>
  <si>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</si>
  <si>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</si>
  <si>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</si>
  <si>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</si>
  <si>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</si>
  <si>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</si>
  <si>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</si>
  <si>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</si>
  <si>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</si>
  <si>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</si>
  <si>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</si>
  <si>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</si>
  <si>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</si>
  <si>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</si>
  <si>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</si>
  <si>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</si>
  <si>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</si>
  <si>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</si>
  <si>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</si>
  <si>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</si>
  <si>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</si>
  <si>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</si>
  <si>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</si>
  <si>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</si>
  <si>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</si>
  <si>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</si>
  <si>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</si>
  <si>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</si>
  <si>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</si>
  <si>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</si>
  <si>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</si>
  <si>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</si>
  <si>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</si>
  <si>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</si>
  <si>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</si>
  <si>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</si>
  <si>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</si>
  <si>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</si>
  <si>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</si>
  <si>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</si>
  <si>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</si>
  <si>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</si>
  <si>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</si>
  <si>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</si>
  <si>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</si>
  <si>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</si>
  <si>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</si>
  <si>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</si>
  <si>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</si>
  <si>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</si>
  <si>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</si>
  <si>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</si>
  <si>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</si>
  <si>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</si>
  <si>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</si>
  <si>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</si>
  <si>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</si>
  <si>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</si>
  <si>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</si>
  <si>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</si>
  <si>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</si>
  <si>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</si>
  <si>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</si>
  <si>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</si>
  <si>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</si>
  <si>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</si>
  <si>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</si>
  <si>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</si>
  <si>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</si>
  <si>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</si>
  <si>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</si>
  <si>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</si>
  <si>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</si>
  <si>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</si>
  <si>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</si>
  <si>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</si>
  <si>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</si>
  <si>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</si>
  <si>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</si>
  <si>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</si>
  <si>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</si>
  <si>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</si>
  <si>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</si>
  <si>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</si>
  <si>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</si>
  <si>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</si>
  <si>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</si>
  <si>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</si>
  <si>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</si>
  <si>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</si>
  <si>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</si>
  <si>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</si>
  <si>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</si>
  <si>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</si>
  <si>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</si>
  <si>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</si>
  <si>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</si>
  <si>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</si>
  <si>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</si>
  <si>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</si>
  <si>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</si>
  <si>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</si>
  <si>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</si>
  <si>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</si>
  <si>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</si>
  <si>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</si>
  <si>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</si>
  <si>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</si>
  <si>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</si>
  <si>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</si>
  <si>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</si>
  <si>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</si>
  <si>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</si>
  <si>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</si>
  <si>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</si>
  <si>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</si>
  <si>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</si>
  <si>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</si>
  <si>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</si>
  <si>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</si>
  <si>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</si>
  <si>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</si>
  <si>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</si>
  <si>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</si>
  <si>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</si>
  <si>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</si>
  <si>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</si>
  <si>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</si>
  <si>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</si>
  <si>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</si>
  <si>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</si>
  <si>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</si>
  <si>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</si>
  <si>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</si>
  <si>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</si>
  <si>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</si>
  <si>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</si>
  <si>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</si>
  <si>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</si>
  <si>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</si>
  <si>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</si>
  <si>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</si>
  <si>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</si>
  <si>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</si>
  <si>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</si>
  <si>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</si>
  <si>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</si>
  <si>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</si>
  <si>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</si>
  <si>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</si>
  <si>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</si>
  <si>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</si>
  <si>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</si>
  <si>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</si>
  <si>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</si>
  <si>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</si>
  <si>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</si>
  <si>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</si>
  <si>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</si>
  <si>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</si>
  <si>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</si>
  <si>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</si>
  <si>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</si>
  <si>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</si>
  <si>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</si>
  <si>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</si>
  <si>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</si>
  <si>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</si>
  <si>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</si>
  <si>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</si>
  <si>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</si>
  <si>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</si>
  <si>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</si>
  <si>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</si>
  <si>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</si>
  <si>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</si>
  <si>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</si>
  <si>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</si>
  <si>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</si>
  <si>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</si>
  <si>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</si>
  <si>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</si>
  <si>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</si>
  <si>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</si>
  <si>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</si>
  <si>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</si>
  <si>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</si>
  <si>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</si>
  <si>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</si>
  <si>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</si>
  <si>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</si>
  <si>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</si>
  <si>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</si>
  <si>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</si>
  <si>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</si>
  <si>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</si>
  <si>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</si>
  <si>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</si>
  <si>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</si>
  <si>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</si>
  <si>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</si>
  <si>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</si>
  <si>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</si>
  <si>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</si>
  <si>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</si>
  <si>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</si>
  <si>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</si>
  <si>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</si>
  <si>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</si>
  <si>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</si>
  <si>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</si>
  <si>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</si>
  <si>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</si>
  <si>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</si>
  <si>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</si>
  <si>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</si>
  <si>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</si>
  <si>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</si>
  <si>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</si>
  <si>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</si>
  <si>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</si>
  <si>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</si>
  <si>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</si>
  <si>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</si>
  <si>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</si>
  <si>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</si>
  <si>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</si>
  <si>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</si>
  <si>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</si>
  <si>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</si>
  <si>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</si>
  <si>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</si>
  <si>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</si>
  <si>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</si>
  <si>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</si>
  <si>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</si>
  <si>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</si>
  <si>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</si>
  <si>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</si>
  <si>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</si>
  <si>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</si>
  <si>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</si>
  <si>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</si>
  <si>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</si>
  <si>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</si>
  <si>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</si>
  <si>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</si>
  <si>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</si>
  <si>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</si>
  <si>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</si>
  <si>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</si>
  <si>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</si>
  <si>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</si>
  <si>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</si>
  <si>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</si>
  <si>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</si>
  <si>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</si>
  <si>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</si>
  <si>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</si>
  <si>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</si>
  <si>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</si>
  <si>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</si>
  <si>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</si>
  <si>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</si>
  <si>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</si>
  <si>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</si>
  <si>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</si>
  <si>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</si>
  <si>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</si>
  <si>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</si>
  <si>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</si>
  <si>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</si>
  <si>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</si>
  <si>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</si>
  <si>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</si>
  <si>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</si>
  <si>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</si>
  <si>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</si>
  <si>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</si>
  <si>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</si>
  <si>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</si>
  <si>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</si>
  <si>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</si>
  <si>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</si>
  <si>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</si>
  <si>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</si>
  <si>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</si>
  <si>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</si>
  <si>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</si>
  <si>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</si>
  <si>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</si>
  <si>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</si>
  <si>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</si>
  <si>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</si>
  <si>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</si>
  <si>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</si>
  <si>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</si>
  <si>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</si>
  <si>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</si>
  <si>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</si>
  <si>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</si>
  <si>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</si>
  <si>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</si>
  <si>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</si>
  <si>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</si>
  <si>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</si>
  <si>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</si>
  <si>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</si>
  <si>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</si>
  <si>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</si>
  <si>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</si>
  <si>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</si>
  <si>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</si>
  <si>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</si>
  <si>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</si>
  <si>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</si>
  <si>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</si>
  <si>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</si>
  <si>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</si>
  <si>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</si>
  <si>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</si>
  <si>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</si>
  <si>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</si>
  <si>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</si>
  <si>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</si>
  <si>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</si>
  <si>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</si>
  <si>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</si>
  <si>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</si>
  <si>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</si>
  <si>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</si>
  <si>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</si>
  <si>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</si>
  <si>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</si>
  <si>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</si>
  <si>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</si>
  <si>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</si>
  <si>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</si>
  <si>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</si>
  <si>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</si>
  <si>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</si>
  <si>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</si>
  <si>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</si>
  <si>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</si>
  <si>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</si>
  <si>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</si>
  <si>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</si>
  <si>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</si>
  <si>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</si>
  <si>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</si>
  <si>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</si>
  <si>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</si>
  <si>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</si>
  <si>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</si>
  <si>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</si>
  <si>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</si>
  <si>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</si>
  <si>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</si>
  <si>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</si>
  <si>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</si>
  <si>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</si>
  <si>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</si>
  <si>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</si>
  <si>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</si>
  <si>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</si>
  <si>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</si>
  <si>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</si>
  <si>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</si>
  <si>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</si>
  <si>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</si>
  <si>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</si>
  <si>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</si>
  <si>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</si>
  <si>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</si>
  <si>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</si>
  <si>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</si>
  <si>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</si>
  <si>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</si>
  <si>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</si>
  <si>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</si>
  <si>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</si>
  <si>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</si>
  <si>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</si>
  <si>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</si>
  <si>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</si>
  <si>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</si>
  <si>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</si>
  <si>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</si>
  <si>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</si>
  <si>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</si>
  <si>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</si>
  <si>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</si>
  <si>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</si>
  <si>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</si>
  <si>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</si>
  <si>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</si>
  <si>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</si>
  <si>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</si>
  <si>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</si>
  <si>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</si>
  <si>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</si>
  <si>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</si>
  <si>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</si>
  <si>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</si>
  <si>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</si>
  <si>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</si>
  <si>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</si>
  <si>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</si>
  <si>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</si>
  <si>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</si>
  <si>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</si>
  <si>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</si>
  <si>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</si>
  <si>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</si>
  <si>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</si>
  <si>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</si>
  <si>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</si>
  <si>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</si>
  <si>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</si>
  <si>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</si>
  <si>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</si>
  <si>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</si>
  <si>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</si>
  <si>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</si>
  <si>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</si>
  <si>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</si>
  <si>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</si>
  <si>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</si>
  <si>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</si>
  <si>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</si>
  <si>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</si>
  <si>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</si>
  <si>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</si>
  <si>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</si>
  <si>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</si>
  <si>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</si>
  <si>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</si>
  <si>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</si>
  <si>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</si>
  <si>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</si>
  <si>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</si>
  <si>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</si>
  <si>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</si>
  <si>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</si>
  <si>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</si>
  <si>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</si>
  <si>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</si>
  <si>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</si>
  <si>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</si>
  <si>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</si>
  <si>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</si>
  <si>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</si>
  <si>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</si>
  <si>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</si>
  <si>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</si>
  <si>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</si>
  <si>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</si>
  <si>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</si>
  <si>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</si>
  <si>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</si>
  <si>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</si>
  <si>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</si>
  <si>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</si>
  <si>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</si>
  <si>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</si>
  <si>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</si>
  <si>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</si>
  <si>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</si>
  <si>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</si>
  <si>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</si>
  <si>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</si>
  <si>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</si>
  <si>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</si>
  <si>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</si>
  <si>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</si>
  <si>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</si>
  <si>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</si>
  <si>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</si>
  <si>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</si>
  <si>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</si>
  <si>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</si>
  <si>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</si>
  <si>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</si>
  <si>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</si>
  <si>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</si>
  <si>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</si>
  <si>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</si>
  <si>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</si>
  <si>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</si>
  <si>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</si>
  <si>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</si>
  <si>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</si>
  <si>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</si>
  <si>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</si>
  <si>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</si>
  <si>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</si>
  <si>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</si>
  <si>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</si>
  <si>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</si>
  <si>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</si>
  <si>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</si>
  <si>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</si>
  <si>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</si>
  <si>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</si>
  <si>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</si>
  <si>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</si>
  <si>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</si>
  <si>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</si>
  <si>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</si>
  <si>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</si>
  <si>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</si>
  <si>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</si>
  <si>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</si>
  <si>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</si>
  <si>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</si>
  <si>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</si>
  <si>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</si>
  <si>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</si>
  <si>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</si>
  <si>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</si>
  <si>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</si>
  <si>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</si>
  <si>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</si>
  <si>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</si>
  <si>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</si>
  <si>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</si>
  <si>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</si>
  <si>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</si>
  <si>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</si>
  <si>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</si>
  <si>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</si>
  <si>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</si>
  <si>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</si>
  <si>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</si>
  <si>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</si>
  <si>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</si>
  <si>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</si>
  <si>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</si>
  <si>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</si>
  <si>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</si>
  <si>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</si>
  <si>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</si>
  <si>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</si>
  <si>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</si>
  <si>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</si>
  <si>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</si>
  <si>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</si>
  <si>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</si>
  <si>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</si>
  <si>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</si>
  <si>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</si>
  <si>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</si>
  <si>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</si>
  <si>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</si>
  <si>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</si>
  <si>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</si>
  <si>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</si>
  <si>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</si>
  <si>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</si>
  <si>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</si>
  <si>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</si>
  <si>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</si>
  <si>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</si>
  <si>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</si>
  <si>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</si>
  <si>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</si>
  <si>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</si>
  <si>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</si>
  <si>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</si>
  <si>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</si>
  <si>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</si>
  <si>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</si>
  <si>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</si>
  <si>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</si>
  <si>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</si>
  <si>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</si>
  <si>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</si>
  <si>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</si>
  <si>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</si>
  <si>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</si>
  <si>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</si>
  <si>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</si>
  <si>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</si>
  <si>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</si>
  <si>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</si>
  <si>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</si>
  <si>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</si>
  <si>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</si>
  <si>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</si>
  <si>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</si>
  <si>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</si>
  <si>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</si>
  <si>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</si>
  <si>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</si>
  <si>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</si>
  <si>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</si>
  <si>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</si>
  <si>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</si>
  <si>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</si>
  <si>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</si>
  <si>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</si>
  <si>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</si>
  <si>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</si>
  <si>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</si>
  <si>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</si>
  <si>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</si>
  <si>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</si>
  <si>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</si>
  <si>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</si>
  <si>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</si>
  <si>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</si>
  <si>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</si>
  <si>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</si>
  <si>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</si>
  <si>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</si>
  <si>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</si>
  <si>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</si>
  <si>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</si>
  <si>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</si>
  <si>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</si>
  <si>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</si>
  <si>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</si>
  <si>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</si>
  <si>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</si>
  <si>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</si>
  <si>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</si>
  <si>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</si>
  <si>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</si>
  <si>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</si>
  <si>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</si>
  <si>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</si>
  <si>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</si>
  <si>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</si>
  <si>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</si>
  <si>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</si>
  <si>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</si>
  <si>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</si>
  <si>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</si>
  <si>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</si>
  <si>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</si>
  <si>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</si>
  <si>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</si>
  <si>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</si>
  <si>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</si>
  <si>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</si>
  <si>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</si>
  <si>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</si>
  <si>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</si>
  <si>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</si>
  <si>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</si>
  <si>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</si>
  <si>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</si>
  <si>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</si>
  <si>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</si>
  <si>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</si>
  <si>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</si>
  <si>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</si>
  <si>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</si>
  <si>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</si>
  <si>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</si>
  <si>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</si>
  <si>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</si>
  <si>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</si>
  <si>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</si>
  <si>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</si>
  <si>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</si>
  <si>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</si>
  <si>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</si>
  <si>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</si>
  <si>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</si>
  <si>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</si>
  <si>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</si>
  <si>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</si>
  <si>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</si>
  <si>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</si>
  <si>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</si>
  <si>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</si>
  <si>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</si>
  <si>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</si>
  <si>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</si>
  <si>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</si>
  <si>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</si>
  <si>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</si>
  <si>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</si>
  <si>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</si>
  <si>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</si>
  <si>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</si>
  <si>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</si>
  <si>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</si>
  <si>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</si>
  <si>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</si>
  <si>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</si>
  <si>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</si>
  <si>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</si>
  <si>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</si>
  <si>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</si>
  <si>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</si>
  <si>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</si>
  <si>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</si>
  <si>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</si>
  <si>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</si>
  <si>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</si>
  <si>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</si>
  <si>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</si>
  <si>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</si>
  <si>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</si>
  <si>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</si>
  <si>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</si>
  <si>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</si>
  <si>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</si>
  <si>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</si>
  <si>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</si>
  <si>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</si>
  <si>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</si>
  <si>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</si>
  <si>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</si>
  <si>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</si>
  <si>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</si>
  <si>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</si>
  <si>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</si>
  <si>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</si>
  <si>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</si>
  <si>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</si>
  <si>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</si>
  <si>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</si>
  <si>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</si>
  <si>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</si>
  <si>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</si>
  <si>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</si>
  <si>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</si>
  <si>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</si>
  <si>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</si>
  <si>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</si>
  <si>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</si>
  <si>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</si>
  <si>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</si>
  <si>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</si>
  <si>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</si>
  <si>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</si>
  <si>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</si>
  <si>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</si>
  <si>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</si>
  <si>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</si>
  <si>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</si>
  <si>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</si>
  <si>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</si>
  <si>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</si>
  <si>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</si>
  <si>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</si>
  <si>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</si>
  <si>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</si>
  <si>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</si>
  <si>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</si>
  <si>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</si>
  <si>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</si>
  <si>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</si>
  <si>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</si>
  <si>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</si>
  <si>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</si>
  <si>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</si>
  <si>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</si>
  <si>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</si>
  <si>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</si>
  <si>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</si>
  <si>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</si>
  <si>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</si>
  <si>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</si>
  <si>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</si>
  <si>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</si>
  <si>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</si>
  <si>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</si>
  <si>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</si>
  <si>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</si>
  <si>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</si>
  <si>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</si>
  <si>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</si>
  <si>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</si>
  <si>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</si>
  <si>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</si>
  <si>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</si>
  <si>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</si>
  <si>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</si>
  <si>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</si>
  <si>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</si>
  <si>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</si>
  <si>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</si>
  <si>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</si>
  <si>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</si>
  <si>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</si>
  <si>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</si>
  <si>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</si>
  <si>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</si>
  <si>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</si>
  <si>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</si>
  <si>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</si>
  <si>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</si>
  <si>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</si>
  <si>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</si>
  <si>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</si>
  <si>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</si>
  <si>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</si>
  <si>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</si>
  <si>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</si>
  <si>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</si>
  <si>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</si>
  <si>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</si>
  <si>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</si>
  <si>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</si>
  <si>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</si>
  <si>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</si>
  <si>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</si>
  <si>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</si>
  <si>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</si>
  <si>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</si>
  <si>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</si>
  <si>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</si>
  <si>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</si>
  <si>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</si>
  <si>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</si>
  <si>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</si>
  <si>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</si>
  <si>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</si>
  <si>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</si>
  <si>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</si>
  <si>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</si>
  <si>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</si>
  <si>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</si>
  <si>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</si>
  <si>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</si>
  <si>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</si>
  <si>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</si>
  <si>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</si>
  <si>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</si>
  <si>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</si>
  <si>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</si>
  <si>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</si>
  <si>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</si>
  <si>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</si>
  <si>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</si>
  <si>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</si>
  <si>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</si>
  <si>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</si>
  <si>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</si>
  <si>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</si>
  <si>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</si>
  <si>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</si>
  <si>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</si>
  <si>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</si>
  <si>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</si>
  <si>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</si>
  <si>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</si>
  <si>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</si>
  <si>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</si>
  <si>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</si>
  <si>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</si>
  <si>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</si>
  <si>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</si>
  <si>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</si>
  <si>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</si>
  <si>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</si>
  <si>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</si>
  <si>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</si>
  <si>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</si>
  <si>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</si>
  <si>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</si>
  <si>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</si>
  <si>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</si>
  <si>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</si>
  <si>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</si>
  <si>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</si>
  <si>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</si>
  <si>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</si>
  <si>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</si>
  <si>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</si>
  <si>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</si>
  <si>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</si>
  <si>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</si>
  <si>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</si>
  <si>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</si>
  <si>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</si>
  <si>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</si>
  <si>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</si>
  <si>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</si>
  <si>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</si>
  <si>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</si>
  <si>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</si>
  <si>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</si>
  <si>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</si>
  <si>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</si>
  <si>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</si>
  <si>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</si>
  <si>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</si>
  <si>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</si>
  <si>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</si>
  <si>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</si>
  <si>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</si>
  <si>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</si>
  <si>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</si>
  <si>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</si>
  <si>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</si>
  <si>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</si>
  <si>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</si>
  <si>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</si>
  <si>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</si>
  <si>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</si>
  <si>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</si>
  <si>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</si>
  <si>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</si>
  <si>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</si>
  <si>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</si>
  <si>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</si>
  <si>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</si>
  <si>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</si>
  <si>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</si>
  <si>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</si>
  <si>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</si>
  <si>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</si>
  <si>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</si>
  <si>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</si>
  <si>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</si>
  <si>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</si>
  <si>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</si>
  <si>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</si>
  <si>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</si>
  <si>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</si>
  <si>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</si>
  <si>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</si>
  <si>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</si>
  <si>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</si>
  <si>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</si>
  <si>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</si>
  <si>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</si>
  <si>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</si>
  <si>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</si>
  <si>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</si>
  <si>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</si>
  <si>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</si>
  <si>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</si>
  <si>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</si>
  <si>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</si>
  <si>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</si>
  <si>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</si>
  <si>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</si>
  <si>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</si>
  <si>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</si>
  <si>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</si>
  <si>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</si>
  <si>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</si>
  <si>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</si>
  <si>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</si>
  <si>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</si>
  <si>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</si>
  <si>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</si>
  <si>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</si>
  <si>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</si>
  <si>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</si>
  <si>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</si>
  <si>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</si>
  <si>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</si>
  <si>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</si>
  <si>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</si>
  <si>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</si>
  <si>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</si>
  <si>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</si>
  <si>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</si>
  <si>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</si>
  <si>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</si>
  <si>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</si>
  <si>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</si>
  <si>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</si>
  <si>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</si>
  <si>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</si>
  <si>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</si>
  <si>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</si>
  <si>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</si>
  <si>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</si>
  <si>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</si>
  <si>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</si>
  <si>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</si>
  <si>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</si>
  <si>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</si>
  <si>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</si>
  <si>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</si>
  <si>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</si>
  <si>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</si>
  <si>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</si>
  <si>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</si>
  <si>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</si>
  <si>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</si>
  <si>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</si>
  <si>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</si>
  <si>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</si>
  <si>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</si>
  <si>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</si>
  <si>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</si>
  <si>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</si>
  <si>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</si>
  <si>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</si>
  <si>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</si>
  <si>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</si>
  <si>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</si>
  <si>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</si>
  <si>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</si>
  <si>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</si>
  <si>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</si>
  <si>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</si>
  <si>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</si>
  <si>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</si>
  <si>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</si>
  <si>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</si>
  <si>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</si>
  <si>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</si>
  <si>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</si>
  <si>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</si>
  <si>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</si>
  <si>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</si>
  <si>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</si>
  <si>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</si>
  <si>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</si>
  <si>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</si>
  <si>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</si>
  <si>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</si>
  <si>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</si>
  <si>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</si>
  <si>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</si>
  <si>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</si>
  <si>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</si>
  <si>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</si>
  <si>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</si>
  <si>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</si>
  <si>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</si>
  <si>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</si>
  <si>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</si>
  <si>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</si>
  <si>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</si>
  <si>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</si>
  <si>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</si>
  <si>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</si>
  <si>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</si>
  <si>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</si>
  <si>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</si>
  <si>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</si>
  <si>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</si>
  <si>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</si>
  <si>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</si>
  <si>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</si>
  <si>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</si>
  <si>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</si>
  <si>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</si>
  <si>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</si>
  <si>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</si>
  <si>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</si>
  <si>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</si>
  <si>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</si>
  <si>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</si>
  <si>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</si>
  <si>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</si>
  <si>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</si>
  <si>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</si>
  <si>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</si>
  <si>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</si>
  <si>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</si>
  <si>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</si>
  <si>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</si>
  <si>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</si>
  <si>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</si>
  <si>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</si>
  <si>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</si>
  <si>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</si>
  <si>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</si>
  <si>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</si>
  <si>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</si>
  <si>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</si>
  <si>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</si>
  <si>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</si>
  <si>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</si>
  <si>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</si>
  <si>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</si>
  <si>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</si>
  <si>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</si>
  <si>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</si>
  <si>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</si>
  <si>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</si>
  <si>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</si>
  <si>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</si>
  <si>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</si>
  <si>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</si>
  <si>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</si>
  <si>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</si>
  <si>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</si>
  <si>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</si>
  <si>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</si>
  <si>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</si>
  <si>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</si>
  <si>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</si>
  <si>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</si>
  <si>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</si>
  <si>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</si>
  <si>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</si>
  <si>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</si>
  <si>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</si>
  <si>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</si>
  <si>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</si>
  <si>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</si>
  <si>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</si>
  <si>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</si>
  <si>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</si>
  <si>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</si>
  <si>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</si>
  <si>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</si>
  <si>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</si>
  <si>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</si>
  <si>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</si>
  <si>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</si>
  <si>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</si>
  <si>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</si>
  <si>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</si>
  <si>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</si>
  <si>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</si>
  <si>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</si>
  <si>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</si>
  <si>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</si>
  <si>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</si>
  <si>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</si>
  <si>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</si>
  <si>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</si>
  <si>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</si>
  <si>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</si>
  <si>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</si>
  <si>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</si>
  <si>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</si>
  <si>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</si>
  <si>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</si>
  <si>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</si>
  <si>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</si>
  <si>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</si>
  <si>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</si>
  <si>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</si>
  <si>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</si>
  <si>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</si>
  <si>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</si>
  <si>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</si>
  <si>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</si>
  <si>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</si>
  <si>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</si>
  <si>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</si>
  <si>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</si>
  <si>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</si>
  <si>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</si>
  <si>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</si>
  <si>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</si>
  <si>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</si>
  <si>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</si>
  <si>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</si>
  <si>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</si>
  <si>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</si>
  <si>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</si>
  <si>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</si>
  <si>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</si>
  <si>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</si>
  <si>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</si>
  <si>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</si>
  <si>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</si>
  <si>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</si>
  <si>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</si>
  <si>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</si>
  <si>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</si>
  <si>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</si>
  <si>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</si>
  <si>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</si>
  <si>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</si>
  <si>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</si>
  <si>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</si>
  <si>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</si>
  <si>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</si>
  <si>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</si>
  <si>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</si>
  <si>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</si>
  <si>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</si>
  <si>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</si>
  <si>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</si>
  <si>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</si>
  <si>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</si>
  <si>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</si>
  <si>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</si>
  <si>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</si>
  <si>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</si>
  <si>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</si>
  <si>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</si>
  <si>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</si>
  <si>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</si>
  <si>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</si>
  <si>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</si>
  <si>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</si>
  <si>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</si>
  <si>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</si>
  <si>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</si>
  <si>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</si>
  <si>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</si>
  <si>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</si>
  <si>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</si>
  <si>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</si>
  <si>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</si>
  <si>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</si>
  <si>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</si>
  <si>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</si>
  <si>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</si>
  <si>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</si>
  <si>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</si>
  <si>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</si>
  <si>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</si>
  <si>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</si>
  <si>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</si>
  <si>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</si>
  <si>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</si>
  <si>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</si>
  <si>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</si>
  <si>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</si>
  <si>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</si>
  <si>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</si>
  <si>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</si>
  <si>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</si>
  <si>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</si>
  <si>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</si>
  <si>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</si>
  <si>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</si>
  <si>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</si>
  <si>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</si>
  <si>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</si>
  <si>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</si>
  <si>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</si>
  <si>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</si>
  <si>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</si>
  <si>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</si>
  <si>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</si>
  <si>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</si>
  <si>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</si>
  <si>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</si>
  <si>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</si>
  <si>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</si>
  <si>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</si>
  <si>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</si>
  <si>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</si>
  <si>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</si>
  <si>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</si>
  <si>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</si>
  <si>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</si>
  <si>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</si>
  <si>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</si>
  <si>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</si>
  <si>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</si>
  <si>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</si>
  <si>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</si>
  <si>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</si>
  <si>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</si>
  <si>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</si>
  <si>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</si>
  <si>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</si>
  <si>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</si>
  <si>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</si>
  <si>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</si>
  <si>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</si>
  <si>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</si>
  <si>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</si>
  <si>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</si>
  <si>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</si>
  <si>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</si>
  <si>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</si>
  <si>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</si>
  <si>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</si>
  <si>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</si>
  <si>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</si>
  <si>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</si>
  <si>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</si>
  <si>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</si>
  <si>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</si>
  <si>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</si>
  <si>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</si>
  <si>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</si>
  <si>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</si>
  <si>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</si>
  <si>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</si>
  <si>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</si>
  <si>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</si>
  <si>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</si>
  <si>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</si>
  <si>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</si>
  <si>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</si>
  <si>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</si>
  <si>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</si>
  <si>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</si>
  <si>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</si>
  <si>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</si>
  <si>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</si>
  <si>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</si>
  <si>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</si>
  <si>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</si>
  <si>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</si>
  <si>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</si>
  <si>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</si>
  <si>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</si>
  <si>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</si>
  <si>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</si>
  <si>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</si>
  <si>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</si>
  <si>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</si>
  <si>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</si>
  <si>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</si>
  <si>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</si>
  <si>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</si>
  <si>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</si>
  <si>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</si>
  <si>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</si>
  <si>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</si>
  <si>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</si>
  <si>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</si>
  <si>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</si>
  <si>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</si>
  <si>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</si>
  <si>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</si>
  <si>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</si>
  <si>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</si>
  <si>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</si>
  <si>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</si>
  <si>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</si>
  <si>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</si>
  <si>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</si>
  <si>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</si>
  <si>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</si>
  <si>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</si>
  <si>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</si>
  <si>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</si>
  <si>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</si>
  <si>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</si>
  <si>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</si>
  <si>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</si>
  <si>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</si>
  <si>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</si>
  <si>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</si>
  <si>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</si>
  <si>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</si>
  <si>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</si>
  <si>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</si>
  <si>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</si>
  <si>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</si>
  <si>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</si>
  <si>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</si>
  <si>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</si>
  <si>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</si>
  <si>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</si>
  <si>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</si>
  <si>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</si>
  <si>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</si>
  <si>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</si>
  <si>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</si>
  <si>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</si>
  <si>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</si>
  <si>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</si>
  <si>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</si>
  <si>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</si>
  <si>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</si>
  <si>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</si>
  <si>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</si>
  <si>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</si>
  <si>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</si>
  <si>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</si>
  <si>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</si>
  <si>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</si>
  <si>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</si>
  <si>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</si>
  <si>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</si>
  <si>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</si>
  <si>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</si>
  <si>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</si>
  <si>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</si>
  <si>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</si>
  <si>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</si>
  <si>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</si>
  <si>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</si>
  <si>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</si>
  <si>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</si>
  <si>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</si>
  <si>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</si>
  <si>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</si>
  <si>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</si>
  <si>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</si>
  <si>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</si>
  <si>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</si>
  <si>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</si>
  <si>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</si>
  <si>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</si>
  <si>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</si>
  <si>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</si>
  <si>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</si>
  <si>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</si>
  <si>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</si>
  <si>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</si>
  <si>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</si>
  <si>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</si>
  <si>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</si>
  <si>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</si>
  <si>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</si>
  <si>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</si>
  <si>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</si>
  <si>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</si>
  <si>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</si>
  <si>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</si>
  <si>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</si>
  <si>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</si>
  <si>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</si>
  <si>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</si>
  <si>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</si>
  <si>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</si>
  <si>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</si>
  <si>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</si>
  <si>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</si>
  <si>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</si>
  <si>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</si>
  <si>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</si>
  <si>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</si>
  <si>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</si>
  <si>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</si>
  <si>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</si>
  <si>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</si>
  <si>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</si>
  <si>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</si>
  <si>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</si>
  <si>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</si>
  <si>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</si>
  <si>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</si>
  <si>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</si>
  <si>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</si>
  <si>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</si>
  <si>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</si>
  <si>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</si>
  <si>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</si>
  <si>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</si>
  <si>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</si>
  <si>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</si>
  <si>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</si>
  <si>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</si>
  <si>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</si>
  <si>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</si>
  <si>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</si>
  <si>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</si>
  <si>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</si>
  <si>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</si>
  <si>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</si>
  <si>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</si>
  <si>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</si>
  <si>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</si>
  <si>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</si>
  <si>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</si>
  <si>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</si>
  <si>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</si>
  <si>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</si>
  <si>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</si>
  <si>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</si>
  <si>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</si>
  <si>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</si>
  <si>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</si>
  <si>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</si>
  <si>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</si>
  <si>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</si>
  <si>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</si>
  <si>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</si>
  <si>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</si>
  <si>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</si>
  <si>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</si>
  <si>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</si>
  <si>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</si>
  <si>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</si>
  <si>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</si>
  <si>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</si>
  <si>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</si>
  <si>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</si>
  <si>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</si>
  <si>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</si>
  <si>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</si>
  <si>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</si>
  <si>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</si>
  <si>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</si>
  <si>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</si>
  <si>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</si>
  <si>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</si>
  <si>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</si>
  <si>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</si>
  <si>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</si>
  <si>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</si>
  <si>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</si>
  <si>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</si>
  <si>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</si>
  <si>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</si>
  <si>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</si>
  <si>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</si>
  <si>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</si>
  <si>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</si>
  <si>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</si>
  <si>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</si>
  <si>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</si>
  <si>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</si>
  <si>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</si>
  <si>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</si>
  <si>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</si>
  <si>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</si>
  <si>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</si>
  <si>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</si>
  <si>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</si>
  <si>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</si>
  <si>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</si>
  <si>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</si>
  <si>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</si>
  <si>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</si>
  <si>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</si>
  <si>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</si>
  <si>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</si>
  <si>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</si>
  <si>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</si>
  <si>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</si>
  <si>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</si>
  <si>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</si>
  <si>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</si>
  <si>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</si>
  <si>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</si>
  <si>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</si>
  <si>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</si>
  <si>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</si>
  <si>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</si>
  <si>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</si>
  <si>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</si>
  <si>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</si>
  <si>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</si>
  <si>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</si>
  <si>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</si>
  <si>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</si>
  <si>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</si>
  <si>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</si>
  <si>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</si>
  <si>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</si>
  <si>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</si>
  <si>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</si>
  <si>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</si>
  <si>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</si>
  <si>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</si>
  <si>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</si>
  <si>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</si>
  <si>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</si>
  <si>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</si>
  <si>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</si>
  <si>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</si>
  <si>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</si>
  <si>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</si>
  <si>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</si>
  <si>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</si>
  <si>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</si>
  <si>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</si>
  <si>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</si>
  <si>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</si>
  <si>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</si>
  <si>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</si>
  <si>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</si>
  <si>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</si>
  <si>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</si>
  <si>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</si>
  <si>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</si>
  <si>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</si>
  <si>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</si>
  <si>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</si>
  <si>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</si>
  <si>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</si>
  <si>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</si>
  <si>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</si>
  <si>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</si>
  <si>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</si>
  <si>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</si>
  <si>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</si>
  <si>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</si>
  <si>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</si>
  <si>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</si>
  <si>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</si>
  <si>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</si>
  <si>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</si>
  <si>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</si>
  <si>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</si>
  <si>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</si>
  <si>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</si>
  <si>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</si>
  <si>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</si>
  <si>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</si>
  <si>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</si>
  <si>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</si>
  <si>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</si>
  <si>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</si>
  <si>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</si>
  <si>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</si>
  <si>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</si>
  <si>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</si>
  <si>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</si>
  <si>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</si>
  <si>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</si>
  <si>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</si>
  <si>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</si>
  <si>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</si>
  <si>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</si>
  <si>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</si>
  <si>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</si>
  <si>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</si>
  <si>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</si>
  <si>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</si>
  <si>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</si>
  <si>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</si>
  <si>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</si>
  <si>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</si>
  <si>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</si>
  <si>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</si>
  <si>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</si>
  <si>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</si>
  <si>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</si>
  <si>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</si>
  <si>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</si>
  <si>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</si>
  <si>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</si>
  <si>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</si>
  <si>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</si>
  <si>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</si>
  <si>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</si>
  <si>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</si>
  <si>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</si>
  <si>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</si>
  <si>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</si>
  <si>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</si>
  <si>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</si>
  <si>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</si>
  <si>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</si>
  <si>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</si>
  <si>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</si>
  <si>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</si>
  <si>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</si>
  <si>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</si>
  <si>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</si>
  <si>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</si>
  <si>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</si>
  <si>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</si>
  <si>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</si>
  <si>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</si>
  <si>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</si>
  <si>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</si>
  <si>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</si>
  <si>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</si>
  <si>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</si>
  <si>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</si>
  <si>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</si>
  <si>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</si>
  <si>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</si>
  <si>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</si>
  <si>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</si>
  <si>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</si>
  <si>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</si>
  <si>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</si>
  <si>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</si>
  <si>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</si>
  <si>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</si>
  <si>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</si>
  <si>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</si>
  <si>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</si>
  <si>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</si>
  <si>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</si>
  <si>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</si>
  <si>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</si>
  <si>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</si>
  <si>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</si>
  <si>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</si>
  <si>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</si>
  <si>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</si>
  <si>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</si>
  <si>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</si>
  <si>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</si>
  <si>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</si>
  <si>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</si>
  <si>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</si>
  <si>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</si>
  <si>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</si>
  <si>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</si>
  <si>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</si>
  <si>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</si>
  <si>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</si>
  <si>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</si>
  <si>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</si>
  <si>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</si>
  <si>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</si>
  <si>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</si>
  <si>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</si>
  <si>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</si>
  <si>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</si>
  <si>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</si>
  <si>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</si>
  <si>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</si>
  <si>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</si>
  <si>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</si>
  <si>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</si>
  <si>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</si>
  <si>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</si>
  <si>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</si>
  <si>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</si>
  <si>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</si>
  <si>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</si>
  <si>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</si>
  <si>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</si>
  <si>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</si>
  <si>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</si>
  <si>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</si>
  <si>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</si>
  <si>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</si>
  <si>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</si>
  <si>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</si>
  <si>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</si>
  <si>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</si>
  <si>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</si>
  <si>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</si>
  <si>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</si>
  <si>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</si>
  <si>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</si>
  <si>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</si>
  <si>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</si>
  <si>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</si>
  <si>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</si>
  <si>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</si>
  <si>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</si>
  <si>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</si>
  <si>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</si>
  <si>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</si>
  <si>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</si>
  <si>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</si>
  <si>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</si>
  <si>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</si>
  <si>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</si>
  <si>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</si>
  <si>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</si>
  <si>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</si>
  <si>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</si>
  <si>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</si>
  <si>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</si>
  <si>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</si>
  <si>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</si>
  <si>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</si>
  <si>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</si>
  <si>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</si>
  <si>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</si>
  <si>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</si>
  <si>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</si>
  <si>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</si>
  <si>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</si>
  <si>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</si>
  <si>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</si>
  <si>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</si>
  <si>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</si>
  <si>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</si>
  <si>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</si>
  <si>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</si>
  <si>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</si>
  <si>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</si>
  <si>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</si>
  <si>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</si>
  <si>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</si>
  <si>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</si>
  <si>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</si>
  <si>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</si>
  <si>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</si>
  <si>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</si>
  <si>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</si>
  <si>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</si>
  <si>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</si>
  <si>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</si>
  <si>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</si>
  <si>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</si>
  <si>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</si>
  <si>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</si>
  <si>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</si>
  <si>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</si>
  <si>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</si>
  <si>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</si>
  <si>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</si>
  <si>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</si>
  <si>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</si>
  <si>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</si>
  <si>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</si>
  <si>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</si>
  <si>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</si>
  <si>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</si>
  <si>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</si>
  <si>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</si>
  <si>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</si>
  <si>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</si>
  <si>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</si>
  <si>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</si>
  <si>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</si>
  <si>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</si>
  <si>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</si>
  <si>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</si>
  <si>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</si>
  <si>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</si>
  <si>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</si>
  <si>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</si>
  <si>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</si>
  <si>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</si>
  <si>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</si>
  <si>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</si>
  <si>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</si>
  <si>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</si>
  <si>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</si>
  <si>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</si>
  <si>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</si>
  <si>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</si>
  <si>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</si>
  <si>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</si>
  <si>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</si>
  <si>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</si>
  <si>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</si>
  <si>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</si>
  <si>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</si>
  <si>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</si>
  <si>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</si>
  <si>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</si>
  <si>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</si>
  <si>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</si>
  <si>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</si>
  <si>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</si>
  <si>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</si>
  <si>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</si>
  <si>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</si>
  <si>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</si>
  <si>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</si>
  <si>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</si>
  <si>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</si>
  <si>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</si>
  <si>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</si>
  <si>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</si>
  <si>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</si>
  <si>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</si>
  <si>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</si>
  <si>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</si>
  <si>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</si>
  <si>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</si>
  <si>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</si>
  <si>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</si>
  <si>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</si>
  <si>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</si>
  <si>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</si>
  <si>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</si>
  <si>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</si>
  <si>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</si>
  <si>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</si>
  <si>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</si>
  <si>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</si>
  <si>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</si>
  <si>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</si>
  <si>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</si>
  <si>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</si>
  <si>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</si>
  <si>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</si>
  <si>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</si>
  <si>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</si>
  <si>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</si>
  <si>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</si>
  <si>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</si>
  <si>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</si>
  <si>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</si>
  <si>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</si>
  <si>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</si>
  <si>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</si>
  <si>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</si>
  <si>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</si>
  <si>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</si>
  <si>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</si>
  <si>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</si>
  <si>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</si>
  <si>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</si>
  <si>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</si>
  <si>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</si>
  <si>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</si>
  <si>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</si>
  <si>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</si>
  <si>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</si>
  <si>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</si>
  <si>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</si>
  <si>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</si>
  <si>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</si>
  <si>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</si>
  <si>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</si>
  <si>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</si>
  <si>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</si>
  <si>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</si>
  <si>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</si>
  <si>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</si>
  <si>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</si>
  <si>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</si>
  <si>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</si>
  <si>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</si>
  <si>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</si>
  <si>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</si>
  <si>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</si>
  <si>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</si>
  <si>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</si>
  <si>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</si>
  <si>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</si>
  <si>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</si>
  <si>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</si>
  <si>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</si>
  <si>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</si>
  <si>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</si>
  <si>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</si>
  <si>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</si>
  <si>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</si>
  <si>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</si>
  <si>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</si>
  <si>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</si>
  <si>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</si>
  <si>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</si>
  <si>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</si>
  <si>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</si>
  <si>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</si>
  <si>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</si>
  <si>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</si>
  <si>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</si>
  <si>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</si>
  <si>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</si>
  <si>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</si>
  <si>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</si>
  <si>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</si>
  <si>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</si>
  <si>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</si>
  <si>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</si>
  <si>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</si>
  <si>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</si>
  <si>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</si>
  <si>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</si>
  <si>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</si>
  <si>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</si>
  <si>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</si>
  <si>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</si>
  <si>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</si>
  <si>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</si>
  <si>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</si>
  <si>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</si>
  <si>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</si>
  <si>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</si>
  <si>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</si>
  <si>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</si>
  <si>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</si>
  <si>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</si>
  <si>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</si>
  <si>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</si>
  <si>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</si>
  <si>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</si>
  <si>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</si>
  <si>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</si>
  <si>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</si>
  <si>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</si>
  <si>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</si>
  <si>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</si>
  <si>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</si>
  <si>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</si>
  <si>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</si>
  <si>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</si>
  <si>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</si>
  <si>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</si>
  <si>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</si>
  <si>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</si>
  <si>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</si>
  <si>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</si>
  <si>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</si>
  <si>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</si>
  <si>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</si>
  <si>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</si>
  <si>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</si>
  <si>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</si>
  <si>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</si>
  <si>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</si>
  <si>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</si>
  <si>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</si>
  <si>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</si>
  <si>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</si>
  <si>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</si>
  <si>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</si>
  <si>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</si>
  <si>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</si>
  <si>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</si>
  <si>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</si>
  <si>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</si>
  <si>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</si>
  <si>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</si>
  <si>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</si>
  <si>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</si>
  <si>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</si>
  <si>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</si>
  <si>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</si>
  <si>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</si>
  <si>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</si>
  <si>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</si>
  <si>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</si>
  <si>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</si>
  <si>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</si>
  <si>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</si>
  <si>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</si>
  <si>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</si>
  <si>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</si>
  <si>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</si>
  <si>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</si>
  <si>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</si>
  <si>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</si>
  <si>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</si>
  <si>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</si>
  <si>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</si>
  <si>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</si>
  <si>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</si>
  <si>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</si>
  <si>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</si>
  <si>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</si>
  <si>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</si>
  <si>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</si>
  <si>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</si>
  <si>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</si>
  <si>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</si>
  <si>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</si>
  <si>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</si>
  <si>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</si>
  <si>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</si>
  <si>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</si>
  <si>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</si>
  <si>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</si>
  <si>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</si>
  <si>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</si>
  <si>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</si>
  <si>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</si>
  <si>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</si>
  <si>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</si>
  <si>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</si>
  <si>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</si>
  <si>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</si>
  <si>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</si>
  <si>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</si>
  <si>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</si>
  <si>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</si>
  <si>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</si>
  <si>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</si>
  <si>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</si>
  <si>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</si>
  <si>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</si>
  <si>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</si>
  <si>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</si>
  <si>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</si>
  <si>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</si>
  <si>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</si>
  <si>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</si>
  <si>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</si>
  <si>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</si>
  <si>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</si>
  <si>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</si>
  <si>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</si>
  <si>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</si>
  <si>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</si>
  <si>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</si>
  <si>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</si>
  <si>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</si>
  <si>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</si>
  <si>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</si>
  <si>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</si>
  <si>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</si>
  <si>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</si>
  <si>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</si>
  <si>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</si>
  <si>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</si>
  <si>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</si>
  <si>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</si>
  <si>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</si>
  <si>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</si>
  <si>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</si>
  <si>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</si>
  <si>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</si>
  <si>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</si>
  <si>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</si>
  <si>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</si>
  <si>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</si>
  <si>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</si>
  <si>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</si>
  <si>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</si>
  <si>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</si>
  <si>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</si>
  <si>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</si>
  <si>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</si>
  <si>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</si>
  <si>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</si>
  <si>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</si>
  <si>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</si>
  <si>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</si>
  <si>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</si>
  <si>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</si>
  <si>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</si>
  <si>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</si>
  <si>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</si>
  <si>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</si>
  <si>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</si>
  <si>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</si>
  <si>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</si>
  <si>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</si>
  <si>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</si>
  <si>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</si>
  <si>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</si>
  <si>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</si>
  <si>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</si>
  <si>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</si>
  <si>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</si>
  <si>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</si>
  <si>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</si>
  <si>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</si>
  <si>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</si>
  <si>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</si>
  <si>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</si>
  <si>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</si>
  <si>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</si>
  <si>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</si>
  <si>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</si>
  <si>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</si>
  <si>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</si>
  <si>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</si>
  <si>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</si>
  <si>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</si>
  <si>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</si>
  <si>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</si>
  <si>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</si>
  <si>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</si>
  <si>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</si>
  <si>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</si>
  <si>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</si>
  <si>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</si>
  <si>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</si>
  <si>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</si>
  <si>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</si>
  <si>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</si>
  <si>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</si>
  <si>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</si>
  <si>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</si>
  <si>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</si>
  <si>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</si>
  <si>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</si>
  <si>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</si>
  <si>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</si>
  <si>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</si>
  <si>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</si>
  <si>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</si>
  <si>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</si>
  <si>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</si>
  <si>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</si>
  <si>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</si>
  <si>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</si>
  <si>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</si>
  <si>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</si>
  <si>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</si>
  <si>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</si>
  <si>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</si>
  <si>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</si>
  <si>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</si>
  <si>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</si>
  <si>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</si>
  <si>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</si>
  <si>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</si>
  <si>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</si>
  <si>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</si>
  <si>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</si>
  <si>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</si>
  <si>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</si>
  <si>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</si>
  <si>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</si>
  <si>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</si>
  <si>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</si>
  <si>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</si>
  <si>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</si>
  <si>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</si>
  <si>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</si>
  <si>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</si>
  <si>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</si>
  <si>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</si>
  <si>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</si>
  <si>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</si>
  <si>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</si>
  <si>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</si>
  <si>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</si>
  <si>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</si>
  <si>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</si>
  <si>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</si>
  <si>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</si>
  <si>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</si>
  <si>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</si>
  <si>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</si>
  <si>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</si>
  <si>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</si>
  <si>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</si>
  <si>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</si>
  <si>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</si>
  <si>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</si>
  <si>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</si>
  <si>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</si>
  <si>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</si>
  <si>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</si>
  <si>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</si>
  <si>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</si>
  <si>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</si>
  <si>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</si>
  <si>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</si>
  <si>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</si>
  <si>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</si>
  <si>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</si>
  <si>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</si>
  <si>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</si>
  <si>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</si>
  <si>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</si>
  <si>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</si>
  <si>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</si>
  <si>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</si>
  <si>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</si>
  <si>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</si>
  <si>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</si>
  <si>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</si>
  <si>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</si>
  <si>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</si>
  <si>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</si>
  <si>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</si>
  <si>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</si>
  <si>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</si>
  <si>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</si>
  <si>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</si>
  <si>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</si>
  <si>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</si>
  <si>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</si>
  <si>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</si>
  <si>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</si>
  <si>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</si>
  <si>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</si>
  <si>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</si>
  <si>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</si>
  <si>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</si>
  <si>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</si>
  <si>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</si>
  <si>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</si>
  <si>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</si>
  <si>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</si>
  <si>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</si>
  <si>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</si>
  <si>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</si>
  <si>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</si>
  <si>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</si>
  <si>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</si>
  <si>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</si>
  <si>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</si>
  <si>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</si>
  <si>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</si>
  <si>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</si>
  <si>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</si>
  <si>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</si>
  <si>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</si>
  <si>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</si>
  <si>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</si>
  <si>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</si>
  <si>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</si>
  <si>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</si>
  <si>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</si>
  <si>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</si>
  <si>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</si>
  <si>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</si>
  <si>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</si>
  <si>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</si>
  <si>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</si>
  <si>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</si>
  <si>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</si>
  <si>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</si>
  <si>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</si>
  <si>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</si>
  <si>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</si>
  <si>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</si>
  <si>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</si>
  <si>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</si>
  <si>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</si>
  <si>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</si>
  <si>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</si>
  <si>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</si>
  <si>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</si>
  <si>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</si>
  <si>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</si>
  <si>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</si>
  <si>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</si>
  <si>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</si>
  <si>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</si>
  <si>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</si>
  <si>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</si>
  <si>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</si>
  <si>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</si>
  <si>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</si>
  <si>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</si>
  <si>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</si>
  <si>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</si>
  <si>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</si>
  <si>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</si>
  <si>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</si>
  <si>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</si>
  <si>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</si>
  <si>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</si>
  <si>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</si>
  <si>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</si>
  <si>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</si>
  <si>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</si>
  <si>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</si>
  <si>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</si>
  <si>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</si>
  <si>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</si>
  <si>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</si>
  <si>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</si>
  <si>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</si>
  <si>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</si>
  <si>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</si>
  <si>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</si>
  <si>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</si>
  <si>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</si>
  <si>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</si>
  <si>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</si>
  <si>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</si>
  <si>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</si>
  <si>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</si>
  <si>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</si>
  <si>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</si>
  <si>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</si>
  <si>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</si>
  <si>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</si>
  <si>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</si>
  <si>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</si>
  <si>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</si>
  <si>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</si>
  <si>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</si>
  <si>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</si>
  <si>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</si>
  <si>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</si>
  <si>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</si>
  <si>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</si>
  <si>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</si>
  <si>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</si>
  <si>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</si>
  <si>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</si>
  <si>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</si>
  <si>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</si>
  <si>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</si>
  <si>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</si>
  <si>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</si>
  <si>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</si>
  <si>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</si>
  <si>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</si>
  <si>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</si>
  <si>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</si>
  <si>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</si>
  <si>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</si>
  <si>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</si>
  <si>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</si>
  <si>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</si>
  <si>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</si>
  <si>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</si>
  <si>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</si>
  <si>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</si>
  <si>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</si>
  <si>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</si>
  <si>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</si>
  <si>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</si>
  <si>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</si>
  <si>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</si>
  <si>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</si>
  <si>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</si>
  <si>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</si>
  <si>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</si>
  <si>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</si>
  <si>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</si>
  <si>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</si>
  <si>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</si>
  <si>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</si>
  <si>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</si>
  <si>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</si>
  <si>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</si>
  <si>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</si>
  <si>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</si>
  <si>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</si>
  <si>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</si>
  <si>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</si>
  <si>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</si>
  <si>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</si>
  <si>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</si>
  <si>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</si>
  <si>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</si>
  <si>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</si>
  <si>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</si>
  <si>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</si>
  <si>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</si>
  <si>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</si>
  <si>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</si>
  <si>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</si>
  <si>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</si>
  <si>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</si>
  <si>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</si>
  <si>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</si>
  <si>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</si>
  <si>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</si>
  <si>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</si>
  <si>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</si>
  <si>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</si>
  <si>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</si>
  <si>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</si>
  <si>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</si>
  <si>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</si>
  <si>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</si>
  <si>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</si>
  <si>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</si>
  <si>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</si>
  <si>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</si>
  <si>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</si>
  <si>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</si>
  <si>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</si>
  <si>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</si>
  <si>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</si>
  <si>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</si>
  <si>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</si>
  <si>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</si>
  <si>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</si>
  <si>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</si>
  <si>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</si>
  <si>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</si>
  <si>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</si>
  <si>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</si>
  <si>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</si>
  <si>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</si>
  <si>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</si>
  <si>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</si>
  <si>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</si>
  <si>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</si>
  <si>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</si>
  <si>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</si>
  <si>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</si>
  <si>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</si>
  <si>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</si>
  <si>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</si>
  <si>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</si>
  <si>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</si>
  <si>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</si>
  <si>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</si>
  <si>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</si>
  <si>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</si>
  <si>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</si>
  <si>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</si>
  <si>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</si>
  <si>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</si>
  <si>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</si>
  <si>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</si>
  <si>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</si>
  <si>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</si>
  <si>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</si>
  <si>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</si>
  <si>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</si>
  <si>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</si>
  <si>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</si>
  <si>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</si>
  <si>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</si>
  <si>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</si>
  <si>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</si>
  <si>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</si>
  <si>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</si>
  <si>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</si>
  <si>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</si>
  <si>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</si>
  <si>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</si>
  <si>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</si>
  <si>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</si>
  <si>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</si>
  <si>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</si>
  <si>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</si>
  <si>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</si>
  <si>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</si>
  <si>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</si>
  <si>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</si>
  <si>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</si>
  <si>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</si>
  <si>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</si>
  <si>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</si>
  <si>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</si>
  <si>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</si>
  <si>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</si>
  <si>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</si>
  <si>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</si>
  <si>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</si>
  <si>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</si>
  <si>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</si>
  <si>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</si>
  <si>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</si>
  <si>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</si>
  <si>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</si>
  <si>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</si>
  <si>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</si>
  <si>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</si>
  <si>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</si>
  <si>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</si>
  <si>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</si>
  <si>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</si>
  <si>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</si>
  <si>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</si>
  <si>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</si>
  <si>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</si>
  <si>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</si>
  <si>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</si>
  <si>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</si>
  <si>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</si>
  <si>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</si>
  <si>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</si>
  <si>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</si>
  <si>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</si>
  <si>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</si>
  <si>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</si>
  <si>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</si>
  <si>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</si>
  <si>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</si>
  <si>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</si>
  <si>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</si>
  <si>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</si>
  <si>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</si>
  <si>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</si>
  <si>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</si>
  <si>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</si>
  <si>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</si>
  <si>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</si>
  <si>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</si>
  <si>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</si>
  <si>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</si>
  <si>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</si>
  <si>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</si>
  <si>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</si>
  <si>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</si>
  <si>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</si>
  <si>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</si>
  <si>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</si>
  <si>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</si>
  <si>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</si>
  <si>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</si>
  <si>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</si>
  <si>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</si>
  <si>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</si>
  <si>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</si>
  <si>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</si>
  <si>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</si>
  <si>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</si>
  <si>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</si>
  <si>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</si>
  <si>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</si>
  <si>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</si>
  <si>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</si>
  <si>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</si>
  <si>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</si>
  <si>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</si>
  <si>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</si>
  <si>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</si>
  <si>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</si>
  <si>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</si>
  <si>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</si>
  <si>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</si>
  <si>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</si>
  <si>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</si>
  <si>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</si>
  <si>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</si>
  <si>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</si>
  <si>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</si>
  <si>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</si>
  <si>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</si>
  <si>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</si>
  <si>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</si>
  <si>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</si>
  <si>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</si>
  <si>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</si>
  <si>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</si>
  <si>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</si>
  <si>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</si>
  <si>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</si>
  <si>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</si>
  <si>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</si>
  <si>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</si>
  <si>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</si>
  <si>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</si>
  <si>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</si>
  <si>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</si>
  <si>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</si>
  <si>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</si>
  <si>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</si>
  <si>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</si>
  <si>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</si>
  <si>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</si>
  <si>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</si>
  <si>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</si>
  <si>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</si>
  <si>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</si>
  <si>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</si>
  <si>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</si>
  <si>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</si>
  <si>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</si>
  <si>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</si>
  <si>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</si>
  <si>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</si>
  <si>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</si>
  <si>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</si>
  <si>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</si>
  <si>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</si>
  <si>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</si>
  <si>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</si>
  <si>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</si>
  <si>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</si>
  <si>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</si>
  <si>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</si>
  <si>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</si>
  <si>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</si>
  <si>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</si>
  <si>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</si>
  <si>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</si>
  <si>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</si>
  <si>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</si>
  <si>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</si>
  <si>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</si>
  <si>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</si>
  <si>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</si>
  <si>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</si>
  <si>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</si>
  <si>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</si>
  <si>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</si>
  <si>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</si>
  <si>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</si>
  <si>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</si>
  <si>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</si>
  <si>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</si>
  <si>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</si>
  <si>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</si>
  <si>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</si>
  <si>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</si>
  <si>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</si>
  <si>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</si>
  <si>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</si>
  <si>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</si>
  <si>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</si>
  <si>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</si>
  <si>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</si>
  <si>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</si>
  <si>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</si>
  <si>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</si>
  <si>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</si>
  <si>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</si>
  <si>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</si>
  <si>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</si>
  <si>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</si>
  <si>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</si>
  <si>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</si>
  <si>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</si>
  <si>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</si>
  <si>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</si>
  <si>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</si>
  <si>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</si>
  <si>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</si>
  <si>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</si>
  <si>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</si>
  <si>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</si>
  <si>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</si>
  <si>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</si>
  <si>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</si>
  <si>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</si>
  <si>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</si>
  <si>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</si>
  <si>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</si>
  <si>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</si>
  <si>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</si>
  <si>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</si>
  <si>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</si>
  <si>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</si>
  <si>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</si>
  <si>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</si>
  <si>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</si>
  <si>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</si>
  <si>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</si>
  <si>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</si>
  <si>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</si>
  <si>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</si>
  <si>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</si>
  <si>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</si>
  <si>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</si>
  <si>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</si>
  <si>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</si>
  <si>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</si>
  <si>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</si>
  <si>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</si>
  <si>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</si>
  <si>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</si>
  <si>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</si>
  <si>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</si>
  <si>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</si>
  <si>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</si>
  <si>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</si>
  <si>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</si>
  <si>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</si>
  <si>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</si>
  <si>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</si>
  <si>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</si>
  <si>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</si>
  <si>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</si>
  <si>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</si>
  <si>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</si>
  <si>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</si>
  <si>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</si>
  <si>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</si>
  <si>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</si>
  <si>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</si>
  <si>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</si>
  <si>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</si>
  <si>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</si>
  <si>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</si>
  <si>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</si>
  <si>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</si>
  <si>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</si>
  <si>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</si>
  <si>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</si>
  <si>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</si>
  <si>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</si>
  <si>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</si>
  <si>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</si>
  <si>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</si>
  <si>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</si>
  <si>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</si>
  <si>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</si>
  <si>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</si>
  <si>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</si>
  <si>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</si>
  <si>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</si>
  <si>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</si>
  <si>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</si>
  <si>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</si>
  <si>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</si>
  <si>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</si>
  <si>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</si>
  <si>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</si>
  <si>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</si>
  <si>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</si>
  <si>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</si>
  <si>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</si>
  <si>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</si>
  <si>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</si>
  <si>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</si>
  <si>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</si>
  <si>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</si>
  <si>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</si>
  <si>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</si>
  <si>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</si>
  <si>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</si>
  <si>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</si>
  <si>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</si>
  <si>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</si>
  <si>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</si>
  <si>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</si>
  <si>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</si>
  <si>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</si>
  <si>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</si>
  <si>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</si>
  <si>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</si>
  <si>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</si>
  <si>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</si>
  <si>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</si>
  <si>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</si>
  <si>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</si>
  <si>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</si>
  <si>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</si>
  <si>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</si>
  <si>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</si>
  <si>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</si>
  <si>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</si>
  <si>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</si>
  <si>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</si>
  <si>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</si>
  <si>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</si>
  <si>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</si>
  <si>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</si>
  <si>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</si>
  <si>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</si>
  <si>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</si>
  <si>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</si>
  <si>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</si>
  <si>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</si>
  <si>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</si>
  <si>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</si>
  <si>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</si>
  <si>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</si>
  <si>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</si>
  <si>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</si>
  <si>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</si>
  <si>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</si>
  <si>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</si>
  <si>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</si>
  <si>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</si>
  <si>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</si>
  <si>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</si>
  <si>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</si>
  <si>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</si>
  <si>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</si>
  <si>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</si>
  <si>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</si>
  <si>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</si>
  <si>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</si>
  <si>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</si>
  <si>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</si>
  <si>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</si>
  <si>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</si>
  <si>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</si>
  <si>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</si>
  <si>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</si>
  <si>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</si>
  <si>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</si>
  <si>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</si>
  <si>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</si>
  <si>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</si>
  <si>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</si>
  <si>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</si>
  <si>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</si>
  <si>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</si>
  <si>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</si>
  <si>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</si>
  <si>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</si>
  <si>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</si>
  <si>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</si>
  <si>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</si>
  <si>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</si>
  <si>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</si>
  <si>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</si>
  <si>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</si>
  <si>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</si>
  <si>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</si>
  <si>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</si>
  <si>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</si>
  <si>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</si>
  <si>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</si>
  <si>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</si>
  <si>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</si>
  <si>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</si>
  <si>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</si>
  <si>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</si>
  <si>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</si>
  <si>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</si>
  <si>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</si>
  <si>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</si>
  <si>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</si>
  <si>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</si>
  <si>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</si>
  <si>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</si>
  <si>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</si>
  <si>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</si>
  <si>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</si>
  <si>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</si>
  <si>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</si>
  <si>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</si>
  <si>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</si>
  <si>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</si>
  <si>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</si>
  <si>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</si>
  <si>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</si>
  <si>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</si>
  <si>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</si>
  <si>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</si>
  <si>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</si>
  <si>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</si>
  <si>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</si>
  <si>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</si>
  <si>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</si>
  <si>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</si>
  <si>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</si>
  <si>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</si>
  <si>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</si>
  <si>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</si>
  <si>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</si>
  <si>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</si>
  <si>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</si>
  <si>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</si>
  <si>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</si>
  <si>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</si>
  <si>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</si>
  <si>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</si>
  <si>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</si>
  <si>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</si>
  <si>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</si>
  <si>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</si>
  <si>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</si>
  <si>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</si>
  <si>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</si>
  <si>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</si>
  <si>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</si>
  <si>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</si>
  <si>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</si>
  <si>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</si>
  <si>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</si>
  <si>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</si>
  <si>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</si>
  <si>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</si>
  <si>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</si>
  <si>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</si>
  <si>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</si>
  <si>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</si>
  <si>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</si>
  <si>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</si>
  <si>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</si>
  <si>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</si>
  <si>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</si>
  <si>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</si>
  <si>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</si>
  <si>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</si>
  <si>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</si>
  <si>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</si>
  <si>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</si>
  <si>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</si>
  <si>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</si>
  <si>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</si>
  <si>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</si>
  <si>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</si>
  <si>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</si>
  <si>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</si>
  <si>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</si>
  <si>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</si>
  <si>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</si>
  <si>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</si>
  <si>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</si>
  <si>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</si>
  <si>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</si>
  <si>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</si>
  <si>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</si>
  <si>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</si>
  <si>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</si>
  <si>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</si>
  <si>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</si>
  <si>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</si>
  <si>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</si>
  <si>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</si>
  <si>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</si>
  <si>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</si>
  <si>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</si>
  <si>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</si>
  <si>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</si>
  <si>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</si>
  <si>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</si>
  <si>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</si>
  <si>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</si>
  <si>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</si>
  <si>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</si>
  <si>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</si>
  <si>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</si>
  <si>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</si>
  <si>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</si>
  <si>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</si>
  <si>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</si>
  <si>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</si>
  <si>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</si>
  <si>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</si>
  <si>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</si>
  <si>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</si>
  <si>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</si>
  <si>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</si>
  <si>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</si>
  <si>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</si>
  <si>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</si>
  <si>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</si>
  <si>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</si>
  <si>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</si>
  <si>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</si>
  <si>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</si>
  <si>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</si>
  <si>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</si>
  <si>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</si>
  <si>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</si>
  <si>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</si>
  <si>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</si>
  <si>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</si>
  <si>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</si>
  <si>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</si>
  <si>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</si>
  <si>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</si>
  <si>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</si>
  <si>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</si>
  <si>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</si>
  <si>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</si>
  <si>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</si>
  <si>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</si>
  <si>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</si>
  <si>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</si>
  <si>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</si>
  <si>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</si>
  <si>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</si>
  <si>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</si>
  <si>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</si>
  <si>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</si>
  <si>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</si>
  <si>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</si>
  <si>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</si>
  <si>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</si>
  <si>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</si>
  <si>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</si>
  <si>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</si>
  <si>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</si>
  <si>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</si>
  <si>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</si>
  <si>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</si>
  <si>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</si>
  <si>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</si>
  <si>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</si>
  <si>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</si>
  <si>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</si>
  <si>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</si>
  <si>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</si>
  <si>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</si>
  <si>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</si>
  <si>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</si>
  <si>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</si>
  <si>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</si>
  <si>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</si>
  <si>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</si>
  <si>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</si>
  <si>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</si>
  <si>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</si>
  <si>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</si>
  <si>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</si>
  <si>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</si>
  <si>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</si>
  <si>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</si>
  <si>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</si>
  <si>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</si>
  <si>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</si>
  <si>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</si>
  <si>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</si>
  <si>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</si>
  <si>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</si>
  <si>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</si>
  <si>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</si>
  <si>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</si>
  <si>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</si>
  <si>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</si>
  <si>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</si>
  <si>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</si>
  <si>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</si>
  <si>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</si>
  <si>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</si>
  <si>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</si>
  <si>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</si>
  <si>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</si>
  <si>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</si>
  <si>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</si>
  <si>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</si>
  <si>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</si>
  <si>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</si>
  <si>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</si>
  <si>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</si>
  <si>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</si>
  <si>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</si>
  <si>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</si>
  <si>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</si>
  <si>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</si>
  <si>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</si>
  <si>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</si>
  <si>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</si>
  <si>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</si>
  <si>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</si>
  <si>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</si>
  <si>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</si>
  <si>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</si>
  <si>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</si>
  <si>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</si>
  <si>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</si>
  <si>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</si>
  <si>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</si>
  <si>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</si>
  <si>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</si>
  <si>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</si>
  <si>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</si>
  <si>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</si>
  <si>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</si>
  <si>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</si>
  <si>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</si>
  <si>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</si>
  <si>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</si>
  <si>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</si>
  <si>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</si>
  <si>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</si>
  <si>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</si>
  <si>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</si>
  <si>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</si>
  <si>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</si>
  <si>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</si>
  <si>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</si>
  <si>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</si>
  <si>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</si>
  <si>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</si>
  <si>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</si>
  <si>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</si>
  <si>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</si>
  <si>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</si>
  <si>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</si>
  <si>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</si>
  <si>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</si>
  <si>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</si>
  <si>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</si>
  <si>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</si>
  <si>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</si>
  <si>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</si>
  <si>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</si>
  <si>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</si>
  <si>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</si>
  <si>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</si>
  <si>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</si>
  <si>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</si>
  <si>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</si>
  <si>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</si>
  <si>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</si>
  <si>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</si>
  <si>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</si>
  <si>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</si>
  <si>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</si>
  <si>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</si>
  <si>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</si>
  <si>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</si>
  <si>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</si>
  <si>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</si>
  <si>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</si>
  <si>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</si>
  <si>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</si>
  <si>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</si>
  <si>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</si>
  <si>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</si>
  <si>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</si>
  <si>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</si>
  <si>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</si>
  <si>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</si>
  <si>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</si>
  <si>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</si>
  <si>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</si>
  <si>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</si>
  <si>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</si>
  <si>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</si>
  <si>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</si>
  <si>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</si>
  <si>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</si>
  <si>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</si>
  <si>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</si>
  <si>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</si>
  <si>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</si>
  <si>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</si>
  <si>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</si>
  <si>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</si>
  <si>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</si>
  <si>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</si>
  <si>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</si>
  <si>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</si>
  <si>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</si>
  <si>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</si>
  <si>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</si>
  <si>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</si>
  <si>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</si>
  <si>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</si>
  <si>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</si>
  <si>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</si>
  <si>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</si>
  <si>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</si>
  <si>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</si>
  <si>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</si>
  <si>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</si>
  <si>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</si>
  <si>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</si>
  <si>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</si>
  <si>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</si>
  <si>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</si>
  <si>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</si>
  <si>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</si>
  <si>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</si>
  <si>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</si>
  <si>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</si>
  <si>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</si>
  <si>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</si>
  <si>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</si>
  <si>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</si>
  <si>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</si>
  <si>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</si>
  <si>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</si>
  <si>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</si>
  <si>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</si>
  <si>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</si>
  <si>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</si>
  <si>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</si>
  <si>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</si>
  <si>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</si>
  <si>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</si>
  <si>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</si>
  <si>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</si>
  <si>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</si>
  <si>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</si>
  <si>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</si>
  <si>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</si>
  <si>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</si>
  <si>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</si>
  <si>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</si>
  <si>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</si>
  <si>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</si>
  <si>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</si>
  <si>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</si>
  <si>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</si>
  <si>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</si>
  <si>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</si>
  <si>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</si>
  <si>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</si>
  <si>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</si>
  <si>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</si>
  <si>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</si>
  <si>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</si>
  <si>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</si>
  <si>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</si>
  <si>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</si>
  <si>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</si>
  <si>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</si>
  <si>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</si>
  <si>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</si>
  <si>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</si>
  <si>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</si>
  <si>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</si>
  <si>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</si>
  <si>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</si>
  <si>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</si>
  <si>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</si>
  <si>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</si>
  <si>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</si>
  <si>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</si>
  <si>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</si>
  <si>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</si>
  <si>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</si>
  <si>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</si>
  <si>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</si>
  <si>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</si>
  <si>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</si>
  <si>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</si>
  <si>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</si>
  <si>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</si>
  <si>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</si>
  <si>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</si>
  <si>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</si>
  <si>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</si>
  <si>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</si>
  <si>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</si>
  <si>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</si>
  <si>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</si>
  <si>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</si>
  <si>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</si>
  <si>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</si>
  <si>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</si>
  <si>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</si>
  <si>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</si>
  <si>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</si>
  <si>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</si>
  <si>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</si>
  <si>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</si>
  <si>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</si>
  <si>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</si>
  <si>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</si>
  <si>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</si>
  <si>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</si>
  <si>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</si>
  <si>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</si>
  <si>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</si>
  <si>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</si>
  <si>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</si>
  <si>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</si>
  <si>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</si>
  <si>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</si>
  <si>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</si>
  <si>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</si>
  <si>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</si>
  <si>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</si>
  <si>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</si>
  <si>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</si>
  <si>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</si>
  <si>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</si>
  <si>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</si>
  <si>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</si>
  <si>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</si>
  <si>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</si>
  <si>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</si>
  <si>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</si>
  <si>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</si>
  <si>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</si>
  <si>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</si>
  <si>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</si>
  <si>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</si>
  <si>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</si>
  <si>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</si>
  <si>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</si>
  <si>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</si>
  <si>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</si>
  <si>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</si>
  <si>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</si>
  <si>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</si>
  <si>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</si>
  <si>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</si>
  <si>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</si>
  <si>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</si>
  <si>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</si>
  <si>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</si>
  <si>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</si>
  <si>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</si>
  <si>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</si>
  <si>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</si>
  <si>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</si>
  <si>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</si>
  <si>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</si>
  <si>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</si>
  <si>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</si>
  <si>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</si>
  <si>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</si>
  <si>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</si>
  <si>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</si>
  <si>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</si>
  <si>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</si>
  <si>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</si>
  <si>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</si>
  <si>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</si>
  <si>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</si>
  <si>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</si>
  <si>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</si>
  <si>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</si>
  <si>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</si>
  <si>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</si>
  <si>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</si>
  <si>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</si>
  <si>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</si>
  <si>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</si>
  <si>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</si>
  <si>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</si>
  <si>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</si>
  <si>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</si>
  <si>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</si>
  <si>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</si>
  <si>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</si>
  <si>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</si>
  <si>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</si>
  <si>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</si>
  <si>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</si>
  <si>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</si>
  <si>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</si>
  <si>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</si>
  <si>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</si>
  <si>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</si>
  <si>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</si>
  <si>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</si>
  <si>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</si>
  <si>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</si>
  <si>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</si>
  <si>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</si>
  <si>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</si>
  <si>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</si>
  <si>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</si>
  <si>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</si>
  <si>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</si>
  <si>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</si>
  <si>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</si>
  <si>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</si>
  <si>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</si>
  <si>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</si>
  <si>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</si>
  <si>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</si>
  <si>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</si>
  <si>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</si>
  <si>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</si>
  <si>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</si>
  <si>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</si>
  <si>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</si>
  <si>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</si>
  <si>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</si>
  <si>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</si>
  <si>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</si>
  <si>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</si>
  <si>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</si>
  <si>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</si>
  <si>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</si>
  <si>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</si>
  <si>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</si>
  <si>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</si>
  <si>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</si>
  <si>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</si>
  <si>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</si>
  <si>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</si>
  <si>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</si>
  <si>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</si>
  <si>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</si>
  <si>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</si>
  <si>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</si>
  <si>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</si>
  <si>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</si>
  <si>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</si>
  <si>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</si>
  <si>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</si>
  <si>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</si>
  <si>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</si>
  <si>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</si>
  <si>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</si>
  <si>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</si>
  <si>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</si>
  <si>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</si>
  <si>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</si>
  <si>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</si>
  <si>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</si>
  <si>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</si>
  <si>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</si>
  <si>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</si>
  <si>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</si>
  <si>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</si>
  <si>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</si>
  <si>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</si>
  <si>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</si>
  <si>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</si>
  <si>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</si>
  <si>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</si>
  <si>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</si>
  <si>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</si>
  <si>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</si>
  <si>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</si>
  <si>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</si>
  <si>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</si>
  <si>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</si>
  <si>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</si>
  <si>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</si>
  <si>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</si>
  <si>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</si>
  <si>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</si>
  <si>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</si>
  <si>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</si>
  <si>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</si>
  <si>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</si>
  <si>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</si>
  <si>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</si>
  <si>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</si>
  <si>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</si>
  <si>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</si>
  <si>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</si>
  <si>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</si>
  <si>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</si>
  <si>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</si>
  <si>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</si>
  <si>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</si>
  <si>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</si>
  <si>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</si>
  <si>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</si>
  <si>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</si>
  <si>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</si>
  <si>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</si>
  <si>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</si>
  <si>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</si>
  <si>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</si>
  <si>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</si>
  <si>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</si>
  <si>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</si>
  <si>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</si>
  <si>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</si>
  <si>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</si>
  <si>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</si>
  <si>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</si>
  <si>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</si>
  <si>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</si>
  <si>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</si>
  <si>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</si>
  <si>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</si>
  <si>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</si>
  <si>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</si>
  <si>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</si>
  <si>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</si>
  <si>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</si>
  <si>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</si>
  <si>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</si>
  <si>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</si>
  <si>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</si>
  <si>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</si>
  <si>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</si>
  <si>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</si>
  <si>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</si>
  <si>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</si>
  <si>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</si>
  <si>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</si>
  <si>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</si>
  <si>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</si>
  <si>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</si>
  <si>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</si>
  <si>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</si>
  <si>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</si>
  <si>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</si>
  <si>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</si>
  <si>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</si>
  <si>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</si>
  <si>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</si>
  <si>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</si>
  <si>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</si>
  <si>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</si>
  <si>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</si>
  <si>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</si>
  <si>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</si>
  <si>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</si>
  <si>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</si>
  <si>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</si>
  <si>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</si>
  <si>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</si>
  <si>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</si>
  <si>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</si>
  <si>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</si>
  <si>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</si>
  <si>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</si>
  <si>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</si>
  <si>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</si>
  <si>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</si>
  <si>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</si>
  <si>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</si>
  <si>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</si>
  <si>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</si>
  <si>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</si>
  <si>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</si>
  <si>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</si>
  <si>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</si>
  <si>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</si>
  <si>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</si>
  <si>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</si>
  <si>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</si>
  <si>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</si>
  <si>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</si>
  <si>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</si>
  <si>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</si>
  <si>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</si>
  <si>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</si>
  <si>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</si>
  <si>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</si>
  <si>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</si>
  <si>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</si>
  <si>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</si>
  <si>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</si>
  <si>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</si>
  <si>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</si>
  <si>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</si>
  <si>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</si>
  <si>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</si>
  <si>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</si>
  <si>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</si>
  <si>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</si>
  <si>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</si>
  <si>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</si>
  <si>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</si>
  <si>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</si>
  <si>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</si>
  <si>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</si>
  <si>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</si>
  <si>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</si>
  <si>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</si>
  <si>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</si>
  <si>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</si>
  <si>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</si>
  <si>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</si>
  <si>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</si>
  <si>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</si>
  <si>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</si>
  <si>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</si>
  <si>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</si>
  <si>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</si>
  <si>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</si>
  <si>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</si>
  <si>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</si>
  <si>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</si>
  <si>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</si>
  <si>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</si>
  <si>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</si>
  <si>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</si>
  <si>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</si>
  <si>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</si>
  <si>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</si>
  <si>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</si>
  <si>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</si>
  <si>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</si>
  <si>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</si>
  <si>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</si>
  <si>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</si>
  <si>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</si>
  <si>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</si>
  <si>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</si>
  <si>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</si>
  <si>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</si>
  <si>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</si>
  <si>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</si>
  <si>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</si>
  <si>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</si>
  <si>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</si>
  <si>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</si>
  <si>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</si>
  <si>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</si>
  <si>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</si>
  <si>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</si>
  <si>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</si>
  <si>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</si>
  <si>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</si>
  <si>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</si>
  <si>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</si>
  <si>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</si>
  <si>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</si>
  <si>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</si>
  <si>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</si>
  <si>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</si>
  <si>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</si>
  <si>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</si>
  <si>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</si>
  <si>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</si>
  <si>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</si>
  <si>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</si>
  <si>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</si>
  <si>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</si>
  <si>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</si>
  <si>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</si>
  <si>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</si>
  <si>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</si>
  <si>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</si>
  <si>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</si>
  <si>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</si>
  <si>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</si>
  <si>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</si>
  <si>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</si>
  <si>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</si>
  <si>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</si>
  <si>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</si>
  <si>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</si>
  <si>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</si>
  <si>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</si>
  <si>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</si>
  <si>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</si>
  <si>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</si>
  <si>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</si>
  <si>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</si>
  <si>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</si>
  <si>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</si>
  <si>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</si>
  <si>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</si>
  <si>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</si>
  <si>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</si>
  <si>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</si>
  <si>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</si>
  <si>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</si>
  <si>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</si>
  <si>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</si>
  <si>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</si>
  <si>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</si>
  <si>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</si>
  <si>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</si>
  <si>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</si>
  <si>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</si>
  <si>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</si>
  <si>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</si>
  <si>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</si>
  <si>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</si>
  <si>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</si>
  <si>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</si>
  <si>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</si>
  <si>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</si>
  <si>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</si>
  <si>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</si>
  <si>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</si>
  <si>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</si>
  <si>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</si>
  <si>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</si>
  <si>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</si>
  <si>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</si>
  <si>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</si>
  <si>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</si>
  <si>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</si>
  <si>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</si>
  <si>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</si>
  <si>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</si>
  <si>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</si>
  <si>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</si>
  <si>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</si>
  <si>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</si>
  <si>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</si>
  <si>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</si>
  <si>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</si>
  <si>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</si>
  <si>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</si>
  <si>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</si>
  <si>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</si>
  <si>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</si>
  <si>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</si>
  <si>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</si>
  <si>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</si>
  <si>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</si>
  <si>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</si>
  <si>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</si>
  <si>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</si>
  <si>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</si>
  <si>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</si>
  <si>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</si>
  <si>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</si>
  <si>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</si>
  <si>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</si>
  <si>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</si>
  <si>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</si>
  <si>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</si>
  <si>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</si>
  <si>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</si>
  <si>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</si>
  <si>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</si>
  <si>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</si>
  <si>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</si>
  <si>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</si>
  <si>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</si>
  <si>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</si>
  <si>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</si>
  <si>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</si>
  <si>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</si>
  <si>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</si>
  <si>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</si>
  <si>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</si>
  <si>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</si>
  <si>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</si>
  <si>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</si>
  <si>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</si>
  <si>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</si>
  <si>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</si>
  <si>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</si>
  <si>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</si>
  <si>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</si>
  <si>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</si>
  <si>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</si>
  <si>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</si>
  <si>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</si>
  <si>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</si>
  <si>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</si>
  <si>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</si>
  <si>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</si>
  <si>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</si>
  <si>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</si>
  <si>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</si>
  <si>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</si>
  <si>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</si>
  <si>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</si>
  <si>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</si>
  <si>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</si>
  <si>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</si>
  <si>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</si>
  <si>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</si>
  <si>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</si>
  <si>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</si>
  <si>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</si>
  <si>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</si>
  <si>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</si>
  <si>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</si>
  <si>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</si>
  <si>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</si>
  <si>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</si>
  <si>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</si>
  <si>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</si>
  <si>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</si>
  <si>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</si>
  <si>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</si>
  <si>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</si>
  <si>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</si>
  <si>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</si>
  <si>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</si>
  <si>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</si>
  <si>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</si>
  <si>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</si>
  <si>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</si>
  <si>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</si>
  <si>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</si>
  <si>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</si>
  <si>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</si>
  <si>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</si>
  <si>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</si>
  <si>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</si>
  <si>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</si>
  <si>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</si>
  <si>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</si>
  <si>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</si>
  <si>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</si>
  <si>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</si>
  <si>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</si>
  <si>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</si>
  <si>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</si>
  <si>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</si>
  <si>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</si>
  <si>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</si>
  <si>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</si>
  <si>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</si>
  <si>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</si>
  <si>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</si>
  <si>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</si>
  <si>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</si>
  <si>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</si>
  <si>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</si>
  <si>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</si>
  <si>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</si>
  <si>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</si>
  <si>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</si>
  <si>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</si>
  <si>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</si>
  <si>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</si>
  <si>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</si>
  <si>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</si>
  <si>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</si>
  <si>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</si>
  <si>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</si>
  <si>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</si>
  <si>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</si>
  <si>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</si>
  <si>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</si>
  <si>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</si>
  <si>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</si>
  <si>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</si>
  <si>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</si>
  <si>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</si>
  <si>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</si>
  <si>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</si>
  <si>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</si>
  <si>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</si>
  <si>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</si>
  <si>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</si>
  <si>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</si>
  <si>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</si>
  <si>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</si>
  <si>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</si>
  <si>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</si>
  <si>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</si>
  <si>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</si>
  <si>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</si>
  <si>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</si>
  <si>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</si>
  <si>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</si>
  <si>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</si>
  <si>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</si>
  <si>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</si>
  <si>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</si>
  <si>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</si>
  <si>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</si>
  <si>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</si>
  <si>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</si>
  <si>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</si>
  <si>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</si>
  <si>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</si>
  <si>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</si>
  <si>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</si>
  <si>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</si>
  <si>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</si>
  <si>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</si>
  <si>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</si>
  <si>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</si>
  <si>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</si>
  <si>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</si>
  <si>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</si>
  <si>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</si>
  <si>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</si>
  <si>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</si>
  <si>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</si>
  <si>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</si>
  <si>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</si>
  <si>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</si>
  <si>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</si>
  <si>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</si>
  <si>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</si>
  <si>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</si>
  <si>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</si>
  <si>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</si>
  <si>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</si>
  <si>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</si>
  <si>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</si>
  <si>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</si>
  <si>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</si>
  <si>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</si>
  <si>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</si>
  <si>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</si>
  <si>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</si>
  <si>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</si>
  <si>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</si>
  <si>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</si>
  <si>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</si>
  <si>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</si>
  <si>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</si>
  <si>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</si>
  <si>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</si>
  <si>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</si>
  <si>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</si>
  <si>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</si>
  <si>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</si>
  <si>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</si>
  <si>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</si>
  <si>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</si>
  <si>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</si>
  <si>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</si>
  <si>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</si>
  <si>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</si>
  <si>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</si>
  <si>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</si>
  <si>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</si>
  <si>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</si>
  <si>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</si>
  <si>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</si>
  <si>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</si>
  <si>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</si>
  <si>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</si>
  <si>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</si>
  <si>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</si>
  <si>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</si>
  <si>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</si>
  <si>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</si>
  <si>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</si>
  <si>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</si>
  <si>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</si>
  <si>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</si>
  <si>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</si>
  <si>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</si>
  <si>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</si>
  <si>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</si>
  <si>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</si>
  <si>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</si>
  <si>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</si>
  <si>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</si>
  <si>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</si>
  <si>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</si>
  <si>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</si>
  <si>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</si>
  <si>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</si>
  <si>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</si>
  <si>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</si>
  <si>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</si>
  <si>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</si>
  <si>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</si>
  <si>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</si>
  <si>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</si>
  <si>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</si>
  <si>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</si>
  <si>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</si>
  <si>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</si>
  <si>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</si>
  <si>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</si>
  <si>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</si>
  <si>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</si>
  <si>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</si>
  <si>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</si>
  <si>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</si>
  <si>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</si>
  <si>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</si>
  <si>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</si>
  <si>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</si>
  <si>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</si>
  <si>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</si>
  <si>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</si>
  <si>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</si>
  <si>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</si>
  <si>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</si>
  <si>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</si>
  <si>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</si>
  <si>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</si>
  <si>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</si>
  <si>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</si>
  <si>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</si>
  <si>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</si>
  <si>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</si>
  <si>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</si>
  <si>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</si>
  <si>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</si>
  <si>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</si>
  <si>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</si>
  <si>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</si>
  <si>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</si>
  <si>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</si>
  <si>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</si>
  <si>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</si>
  <si>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</si>
  <si>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</si>
  <si>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</si>
  <si>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</si>
  <si>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</si>
  <si>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</si>
  <si>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</si>
  <si>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</si>
  <si>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</si>
  <si>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</si>
  <si>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</si>
  <si>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</si>
  <si>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</si>
  <si>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</si>
  <si>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</si>
  <si>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</si>
  <si>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</si>
  <si>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</si>
  <si>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</si>
  <si>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</si>
  <si>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</si>
  <si>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</si>
  <si>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</si>
  <si>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</si>
  <si>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</si>
  <si>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</si>
  <si>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</si>
  <si>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</si>
  <si>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</si>
  <si>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</si>
  <si>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</si>
  <si>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</si>
  <si>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</si>
  <si>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</si>
  <si>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</si>
  <si>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</si>
  <si>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</si>
  <si>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</si>
  <si>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</si>
  <si>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</si>
  <si>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</si>
  <si>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</si>
  <si>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</si>
  <si>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</si>
  <si>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</si>
  <si>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</si>
  <si>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</si>
  <si>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</si>
  <si>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</si>
  <si>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</si>
  <si>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</si>
  <si>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</si>
  <si>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</si>
  <si>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</si>
  <si>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</si>
  <si>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</si>
  <si>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</si>
  <si>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</si>
  <si>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</si>
  <si>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</si>
  <si>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</si>
  <si>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</si>
  <si>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</si>
  <si>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</si>
  <si>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</si>
  <si>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</si>
  <si>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</si>
  <si>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</si>
  <si>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</si>
  <si>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</si>
  <si>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</si>
  <si>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</si>
  <si>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</si>
  <si>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</si>
  <si>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</si>
  <si>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</si>
  <si>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</si>
  <si>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</si>
  <si>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</si>
  <si>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</si>
  <si>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</si>
  <si>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</si>
  <si>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</si>
  <si>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</si>
  <si>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</si>
  <si>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</si>
  <si>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</si>
  <si>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</si>
  <si>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</si>
  <si>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</si>
  <si>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</si>
  <si>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</si>
  <si>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</si>
  <si>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</si>
  <si>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</si>
  <si>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</si>
  <si>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</si>
  <si>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</si>
  <si>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</si>
  <si>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</si>
  <si>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</si>
  <si>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</si>
  <si>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</si>
  <si>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</si>
  <si>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</si>
  <si>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</si>
  <si>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</si>
  <si>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</si>
  <si>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</si>
  <si>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</si>
  <si>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</si>
  <si>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</si>
  <si>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</si>
  <si>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</si>
  <si>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</si>
  <si>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</si>
  <si>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</si>
  <si>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</si>
  <si>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</si>
  <si>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</si>
  <si>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</si>
  <si>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</si>
  <si>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</si>
  <si>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</si>
  <si>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</si>
  <si>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</si>
  <si>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</si>
  <si>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</si>
  <si>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</si>
  <si>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</si>
  <si>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</si>
  <si>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</si>
  <si>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</si>
  <si>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</si>
  <si>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</si>
  <si>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</si>
  <si>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</si>
  <si>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</si>
  <si>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</si>
  <si>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</si>
  <si>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</si>
  <si>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</si>
  <si>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</si>
  <si>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</si>
  <si>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</si>
  <si>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</si>
  <si>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</si>
  <si>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</si>
  <si>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</si>
  <si>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</si>
  <si>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</si>
  <si>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</si>
  <si>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</si>
  <si>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</si>
  <si>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</si>
  <si>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</si>
  <si>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</si>
  <si>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</si>
  <si>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</si>
  <si>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</si>
  <si>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</si>
  <si>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</si>
  <si>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</si>
  <si>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</si>
  <si>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</si>
  <si>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</si>
  <si>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</si>
  <si>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</si>
  <si>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</si>
  <si>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</si>
  <si>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</si>
  <si>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</si>
  <si>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</si>
  <si>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</si>
  <si>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</si>
  <si>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</si>
  <si>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</si>
  <si>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</si>
  <si>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</si>
  <si>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</si>
  <si>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</si>
  <si>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</si>
  <si>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</si>
  <si>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</si>
  <si>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</si>
  <si>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</si>
  <si>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</si>
  <si>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</si>
  <si>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</si>
  <si>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</si>
  <si>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</si>
  <si>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</si>
  <si>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</si>
  <si>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</si>
  <si>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</si>
  <si>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</si>
  <si>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</si>
  <si>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</si>
  <si>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</si>
  <si>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</si>
  <si>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</si>
  <si>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</si>
  <si>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</si>
  <si>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</si>
  <si>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</si>
  <si>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</si>
  <si>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</si>
  <si>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</si>
  <si>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</si>
  <si>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</si>
  <si>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</si>
  <si>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</si>
  <si>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</si>
  <si>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</si>
  <si>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</si>
  <si>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</si>
  <si>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</si>
  <si>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</si>
  <si>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</si>
  <si>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</si>
  <si>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</si>
  <si>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</si>
  <si>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</si>
  <si>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</si>
  <si>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</si>
  <si>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</si>
  <si>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</si>
  <si>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</si>
  <si>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</si>
  <si>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</si>
  <si>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</si>
  <si>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</si>
  <si>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</si>
  <si>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</si>
  <si>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</si>
  <si>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</si>
  <si>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</si>
  <si>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</si>
  <si>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</si>
  <si>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</si>
  <si>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</si>
  <si>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</si>
  <si>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</si>
  <si>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</si>
  <si>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</si>
  <si>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</si>
  <si>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</si>
  <si>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</si>
  <si>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</si>
  <si>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</si>
  <si>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</si>
  <si>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</si>
  <si>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</si>
  <si>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</si>
  <si>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</si>
  <si>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</si>
  <si>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</si>
  <si>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</si>
  <si>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</si>
  <si>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</si>
  <si>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</si>
  <si>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</si>
  <si>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</si>
  <si>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</si>
  <si>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</si>
  <si>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</si>
  <si>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</si>
  <si>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</si>
  <si>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</si>
  <si>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</si>
  <si>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</si>
  <si>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</si>
  <si>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</si>
  <si>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</si>
  <si>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</si>
  <si>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</si>
  <si>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</si>
  <si>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</si>
  <si>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</si>
  <si>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</si>
  <si>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</si>
  <si>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</si>
  <si>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</si>
  <si>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</si>
  <si>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</si>
  <si>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</si>
  <si>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</si>
  <si>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</si>
  <si>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</si>
  <si>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</si>
  <si>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</si>
  <si>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</si>
  <si>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</si>
  <si>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</si>
  <si>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</si>
  <si>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</si>
  <si>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</si>
  <si>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</si>
  <si>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</si>
  <si>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</si>
  <si>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</si>
  <si>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</si>
  <si>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</si>
  <si>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</si>
  <si>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</si>
  <si>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</si>
  <si>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</si>
  <si>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</si>
  <si>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</si>
  <si>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</si>
  <si>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</si>
  <si>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</si>
  <si>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</si>
  <si>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</si>
  <si>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</si>
  <si>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</si>
  <si>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</si>
  <si>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</si>
  <si>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</si>
  <si>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</si>
  <si>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</si>
  <si>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</si>
  <si>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</si>
  <si>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</si>
  <si>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</si>
  <si>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</si>
  <si>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</si>
  <si>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</si>
  <si>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</si>
  <si>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</si>
  <si>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</si>
  <si>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</si>
  <si>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</si>
  <si>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</si>
  <si>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</si>
  <si>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</si>
  <si>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</si>
  <si>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</si>
  <si>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</si>
  <si>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</si>
  <si>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</si>
  <si>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</si>
  <si>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</si>
  <si>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</si>
  <si>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</si>
  <si>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</si>
  <si>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</si>
  <si>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</si>
  <si>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</si>
  <si>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</si>
  <si>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</si>
  <si>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</si>
  <si>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</si>
  <si>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</si>
  <si>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</si>
  <si>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</si>
  <si>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</si>
  <si>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</si>
  <si>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</si>
  <si>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</si>
  <si>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</si>
  <si>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</si>
  <si>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</si>
  <si>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</si>
  <si>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</si>
  <si>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</si>
  <si>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</si>
  <si>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</si>
  <si>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</si>
  <si>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</si>
  <si>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</si>
  <si>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</si>
  <si>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</si>
  <si>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</si>
  <si>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</si>
  <si>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</si>
  <si>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</si>
  <si>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</si>
  <si>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</si>
  <si>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</si>
  <si>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</si>
  <si>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</si>
  <si>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</si>
  <si>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</si>
  <si>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</si>
  <si>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</si>
  <si>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</si>
  <si>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</si>
  <si>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</si>
  <si>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</si>
  <si>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</si>
  <si>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</si>
  <si>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</si>
  <si>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</si>
  <si>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</si>
  <si>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</si>
  <si>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</si>
  <si>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</si>
  <si>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</si>
  <si>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</si>
  <si>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</si>
  <si>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</si>
  <si>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</si>
  <si>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</si>
  <si>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</si>
  <si>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</si>
  <si>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</si>
  <si>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</si>
  <si>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</si>
  <si>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</si>
  <si>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</si>
  <si>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</si>
  <si>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</si>
  <si>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</si>
  <si>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</si>
  <si>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</si>
  <si>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</si>
  <si>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</si>
  <si>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</si>
  <si>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</si>
  <si>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</si>
  <si>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</si>
  <si>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</si>
  <si>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</si>
  <si>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</si>
  <si>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</si>
  <si>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</si>
  <si>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</si>
  <si>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</si>
  <si>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</si>
  <si>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</si>
  <si>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</si>
  <si>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</si>
  <si>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</si>
  <si>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</si>
  <si>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</si>
  <si>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</si>
  <si>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</si>
  <si>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</si>
  <si>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</si>
  <si>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</si>
  <si>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</si>
  <si>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</si>
  <si>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</si>
  <si>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</si>
  <si>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</si>
  <si>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</si>
  <si>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</si>
  <si>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</si>
  <si>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</si>
  <si>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</si>
  <si>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</si>
  <si>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</si>
  <si>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</si>
  <si>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</si>
  <si>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</si>
  <si>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</si>
  <si>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</si>
  <si>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</si>
  <si>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</si>
  <si>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</si>
  <si>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</si>
  <si>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</si>
  <si>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</si>
  <si>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</si>
  <si>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</si>
  <si>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</si>
  <si>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</si>
  <si>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</si>
  <si>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</si>
  <si>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</si>
  <si>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</si>
  <si>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</si>
  <si>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</si>
  <si>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</si>
  <si>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</si>
  <si>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</si>
  <si>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</si>
  <si>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</si>
  <si>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</si>
  <si>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</si>
  <si>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</si>
  <si>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</si>
  <si>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</si>
  <si>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</si>
  <si>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</si>
  <si>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</si>
  <si>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</si>
  <si>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</si>
  <si>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</si>
  <si>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</si>
  <si>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</si>
  <si>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</si>
  <si>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</si>
  <si>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</si>
  <si>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</si>
  <si>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</si>
  <si>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</si>
  <si>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</si>
  <si>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</si>
  <si>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</si>
  <si>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</si>
  <si>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</si>
  <si>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</si>
  <si>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</si>
  <si>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</si>
  <si>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</si>
  <si>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</si>
  <si>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</si>
  <si>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</si>
  <si>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</si>
  <si>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</si>
  <si>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</si>
  <si>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</si>
  <si>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</si>
  <si>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</si>
  <si>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</si>
  <si>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</si>
  <si>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</si>
  <si>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</si>
  <si>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</si>
  <si>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</si>
  <si>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</si>
  <si>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</si>
  <si>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</si>
  <si>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</si>
  <si>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</si>
  <si>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</si>
  <si>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</si>
  <si>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</si>
  <si>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</si>
  <si>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</si>
  <si>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</si>
  <si>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</si>
  <si>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</si>
  <si>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</si>
  <si>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</si>
  <si>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</si>
  <si>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</si>
  <si>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</si>
  <si>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</si>
  <si>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</si>
  <si>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</si>
  <si>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</si>
  <si>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</si>
  <si>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</si>
  <si>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</si>
  <si>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</si>
  <si>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</si>
  <si>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</si>
  <si>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</si>
  <si>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</si>
  <si>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</si>
  <si>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</si>
  <si>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</si>
  <si>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</si>
  <si>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</si>
  <si>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</si>
  <si>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</si>
  <si>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</si>
  <si>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</si>
  <si>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</si>
  <si>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</si>
  <si>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</si>
  <si>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</si>
  <si>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</si>
  <si>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</si>
  <si>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</si>
  <si>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</si>
  <si>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</si>
  <si>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</si>
  <si>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</si>
  <si>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</si>
  <si>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</si>
  <si>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</si>
  <si>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</si>
  <si>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</si>
  <si>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</si>
  <si>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</si>
  <si>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</si>
  <si>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</si>
  <si>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</si>
  <si>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</si>
  <si>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</si>
  <si>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</si>
  <si>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</si>
  <si>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</si>
  <si>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</si>
  <si>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</si>
  <si>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</si>
  <si>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</si>
  <si>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</si>
  <si>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</si>
  <si>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</si>
  <si>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</si>
  <si>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</si>
  <si>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</si>
  <si>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</si>
  <si>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</si>
  <si>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</si>
  <si>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</si>
  <si>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</si>
  <si>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</si>
  <si>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</si>
  <si>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</si>
  <si>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</si>
  <si>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</si>
  <si>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</si>
  <si>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</si>
  <si>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</si>
  <si>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</si>
  <si>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</si>
  <si>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</si>
  <si>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</si>
  <si>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</si>
  <si>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</si>
  <si>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</si>
  <si>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</si>
  <si>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</si>
  <si>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</si>
  <si>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</si>
  <si>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</si>
  <si>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</si>
  <si>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</si>
  <si>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</si>
  <si>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</si>
  <si>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</si>
  <si>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</si>
  <si>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</si>
  <si>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</si>
  <si>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</si>
  <si>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</si>
  <si>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</si>
  <si>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</si>
  <si>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</si>
  <si>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</si>
  <si>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</si>
  <si>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</si>
  <si>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</si>
  <si>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</si>
  <si>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</si>
  <si>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</si>
  <si>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</si>
  <si>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</si>
  <si>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</si>
  <si>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</si>
  <si>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</si>
  <si>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</si>
  <si>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</si>
  <si>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</si>
  <si>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</si>
  <si>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</si>
  <si>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</si>
  <si>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</si>
  <si>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</si>
  <si>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</si>
  <si>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</si>
  <si>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</si>
  <si>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</si>
  <si>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</si>
  <si>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</si>
  <si>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</si>
  <si>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</si>
  <si>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</si>
  <si>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</si>
  <si>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</si>
  <si>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</si>
  <si>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</si>
  <si>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</si>
  <si>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</si>
  <si>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</si>
  <si>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</si>
  <si>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</si>
  <si>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</si>
  <si>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</si>
  <si>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</si>
  <si>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</si>
  <si>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</si>
  <si>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</si>
  <si>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</si>
  <si>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</si>
  <si>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</si>
  <si>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</si>
  <si>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</si>
  <si>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</si>
  <si>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</si>
  <si>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</si>
  <si>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</si>
  <si>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</si>
  <si>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</si>
  <si>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</si>
  <si>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</si>
  <si>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</si>
  <si>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</si>
  <si>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</si>
  <si>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</si>
  <si>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</si>
  <si>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</si>
  <si>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</si>
  <si>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</si>
  <si>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</si>
  <si>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</si>
  <si>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</si>
  <si>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</si>
  <si>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</si>
  <si>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</si>
  <si>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</si>
  <si>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</si>
  <si>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</si>
  <si>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</si>
  <si>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</si>
  <si>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</si>
  <si>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</si>
  <si>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</si>
  <si>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</si>
  <si>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</si>
  <si>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</si>
  <si>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</si>
  <si>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</si>
  <si>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</si>
  <si>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</si>
  <si>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</si>
  <si>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</si>
  <si>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</si>
  <si>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</si>
  <si>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</si>
  <si>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</si>
  <si>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</si>
  <si>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</si>
  <si>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</si>
  <si>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</si>
  <si>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</si>
  <si>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</si>
  <si>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</si>
  <si>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</si>
  <si>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</si>
  <si>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</si>
  <si>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</si>
  <si>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</si>
  <si>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</si>
  <si>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</si>
  <si>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</si>
  <si>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</si>
  <si>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</si>
  <si>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</si>
  <si>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</si>
  <si>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</si>
  <si>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</si>
  <si>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</si>
  <si>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</si>
  <si>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</si>
  <si>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</si>
  <si>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</si>
  <si>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</si>
  <si>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</si>
  <si>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</si>
  <si>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</si>
  <si>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</si>
  <si>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</si>
  <si>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</si>
  <si>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</si>
  <si>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</si>
  <si>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</si>
  <si>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</si>
  <si>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</si>
  <si>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</si>
  <si>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</si>
  <si>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</si>
  <si>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</si>
  <si>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</si>
  <si>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</si>
  <si>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</si>
  <si>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</si>
  <si>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</si>
  <si>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</si>
  <si>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</si>
  <si>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</si>
  <si>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</si>
  <si>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</si>
  <si>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</si>
  <si>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</si>
  <si>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</si>
  <si>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</si>
  <si>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</si>
  <si>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</si>
  <si>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</si>
  <si>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</si>
  <si>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</si>
  <si>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</si>
  <si>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</si>
  <si>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</si>
  <si>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</si>
  <si>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</si>
  <si>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</si>
  <si>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</si>
  <si>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</si>
  <si>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</si>
  <si>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</si>
  <si>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</si>
  <si>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</si>
  <si>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</si>
  <si>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</si>
  <si>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</si>
  <si>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</si>
  <si>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</si>
  <si>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</si>
  <si>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</si>
  <si>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</si>
  <si>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</si>
  <si>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</si>
  <si>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</si>
  <si>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</si>
  <si>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</si>
  <si>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</si>
  <si>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</si>
  <si>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</si>
  <si>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</si>
  <si>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</si>
  <si>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</si>
  <si>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</si>
  <si>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</si>
  <si>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</si>
  <si>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</si>
  <si>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</si>
  <si>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</si>
  <si>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</si>
  <si>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</si>
  <si>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</si>
  <si>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</si>
  <si>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</si>
  <si>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</si>
  <si>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</si>
  <si>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</si>
  <si>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</si>
  <si>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</si>
  <si>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</si>
  <si>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</si>
  <si>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</si>
  <si>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</si>
  <si>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</si>
  <si>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</si>
  <si>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</si>
  <si>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</si>
  <si>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</si>
  <si>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</si>
  <si>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</si>
  <si>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</si>
  <si>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</si>
  <si>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</si>
  <si>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</si>
  <si>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</si>
  <si>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</si>
  <si>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</si>
  <si>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</si>
  <si>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</si>
  <si>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</si>
  <si>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</si>
  <si>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</si>
  <si>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</si>
  <si>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</si>
  <si>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</si>
  <si>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</si>
  <si>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</si>
  <si>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</si>
  <si>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</si>
  <si>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</si>
  <si>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</si>
  <si>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</si>
  <si>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</si>
  <si>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</si>
  <si>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</si>
  <si>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</si>
  <si>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</si>
  <si>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</si>
  <si>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</si>
  <si>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</si>
  <si>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</si>
  <si>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</si>
  <si>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</si>
  <si>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</si>
  <si>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</si>
  <si>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</si>
  <si>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</si>
  <si>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</si>
  <si>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</si>
  <si>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</si>
  <si>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</si>
  <si>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</si>
  <si>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</si>
  <si>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</si>
  <si>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</si>
  <si>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</si>
  <si>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</si>
  <si>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</si>
  <si>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</si>
  <si>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</si>
  <si>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</si>
  <si>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</si>
  <si>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</si>
  <si>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</si>
  <si>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</si>
  <si>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</si>
  <si>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</si>
  <si>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</si>
  <si>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</si>
  <si>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</si>
  <si>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</si>
  <si>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</si>
  <si>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</si>
  <si>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</si>
  <si>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</si>
  <si>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</si>
  <si>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</si>
  <si>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</si>
  <si>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</si>
  <si>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</si>
  <si>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</si>
  <si>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</si>
  <si>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</si>
  <si>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</si>
  <si>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</si>
  <si>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</si>
  <si>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</si>
  <si>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</si>
  <si>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</si>
  <si>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</si>
  <si>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</si>
  <si>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</si>
  <si>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</si>
  <si>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</si>
  <si>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</si>
  <si>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</si>
  <si>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</si>
  <si>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</si>
  <si>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</si>
  <si>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</si>
  <si>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</si>
  <si>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</si>
  <si>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</si>
  <si>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</si>
  <si>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</si>
  <si>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</si>
  <si>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</si>
  <si>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</si>
  <si>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</si>
  <si>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</si>
  <si>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</si>
  <si>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</si>
  <si>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</si>
  <si>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</si>
  <si>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</si>
  <si>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</si>
  <si>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</si>
  <si>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</si>
  <si>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</si>
  <si>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</si>
  <si>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</si>
  <si>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</si>
  <si>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</si>
  <si>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</si>
  <si>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</si>
  <si>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</si>
  <si>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</si>
  <si>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</si>
  <si>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</si>
  <si>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</si>
  <si>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</si>
  <si>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</si>
  <si>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</si>
  <si>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</si>
  <si>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</si>
  <si>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</si>
  <si>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</si>
  <si>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</si>
  <si>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</si>
  <si>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</si>
  <si>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</si>
  <si>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</si>
  <si>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</si>
  <si>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</si>
  <si>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</si>
  <si>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</si>
  <si>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</si>
  <si>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</si>
  <si>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</si>
  <si>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</si>
  <si>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</si>
  <si>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</si>
  <si>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</si>
  <si>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</si>
  <si>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</si>
  <si>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</si>
  <si>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</si>
  <si>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</si>
  <si>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</si>
  <si>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</si>
  <si>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</si>
  <si>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</si>
  <si>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</si>
  <si>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</si>
  <si>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</si>
  <si>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</si>
  <si>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</si>
  <si>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</si>
  <si>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</si>
  <si>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</si>
  <si>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</si>
  <si>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</si>
  <si>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</si>
  <si>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</si>
  <si>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</si>
  <si>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</si>
  <si>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</si>
  <si>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</si>
  <si>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</si>
  <si>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</si>
  <si>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</si>
  <si>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</si>
  <si>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</si>
  <si>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</si>
  <si>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</si>
  <si>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</si>
  <si>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</si>
  <si>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</si>
  <si>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</si>
  <si>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</si>
  <si>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</si>
  <si>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</si>
  <si>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</si>
  <si>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</si>
  <si>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</si>
  <si>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</si>
  <si>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</si>
  <si>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</si>
  <si>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</si>
  <si>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</si>
  <si>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</si>
  <si>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</si>
  <si>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</si>
  <si>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</si>
  <si>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</si>
  <si>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</si>
  <si>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</si>
  <si>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</si>
  <si>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</si>
  <si>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</si>
  <si>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</si>
  <si>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</si>
  <si>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</si>
  <si>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</si>
  <si>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</si>
  <si>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</si>
  <si>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</si>
  <si>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</si>
  <si>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</si>
  <si>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</si>
  <si>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</si>
  <si>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</si>
  <si>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</si>
  <si>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</si>
  <si>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</si>
  <si>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</si>
  <si>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</si>
  <si>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</si>
  <si>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</si>
  <si>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</si>
  <si>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</si>
  <si>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</si>
  <si>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</si>
  <si>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</si>
  <si>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</si>
  <si>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</si>
  <si>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</si>
  <si>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</si>
  <si>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</si>
  <si>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</si>
  <si>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</si>
  <si>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</si>
  <si>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</si>
  <si>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</si>
  <si>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</si>
  <si>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</si>
  <si>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</si>
  <si>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</si>
  <si>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</si>
  <si>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</si>
  <si>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</si>
  <si>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</si>
  <si>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</si>
  <si>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</si>
  <si>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</si>
  <si>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</si>
  <si>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</si>
  <si>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</si>
  <si>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</si>
  <si>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</si>
  <si>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</si>
  <si>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</si>
  <si>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</si>
  <si>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</si>
  <si>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</si>
  <si>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</si>
  <si>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</si>
  <si>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</si>
  <si>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</si>
  <si>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</si>
  <si>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</si>
  <si>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</si>
  <si>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</si>
  <si>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</si>
  <si>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</si>
  <si>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</si>
  <si>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</si>
  <si>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</si>
  <si>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</si>
  <si>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</si>
  <si>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</si>
  <si>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</si>
  <si>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</si>
  <si>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</si>
  <si>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</si>
  <si>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</si>
  <si>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</si>
  <si>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</si>
  <si>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</si>
  <si>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</si>
  <si>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</si>
  <si>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</si>
  <si>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</si>
  <si>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</si>
  <si>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</si>
  <si>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</si>
  <si>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</si>
  <si>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</si>
  <si>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</si>
  <si>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</si>
  <si>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</si>
  <si>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</si>
  <si>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</si>
  <si>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</si>
  <si>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</si>
  <si>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</si>
  <si>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</si>
  <si>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</si>
  <si>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</si>
  <si>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</si>
  <si>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</si>
  <si>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</si>
  <si>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</si>
  <si>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</si>
  <si>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</si>
  <si>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</si>
  <si>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</si>
  <si>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</si>
  <si>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</si>
  <si>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</si>
  <si>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</si>
  <si>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</si>
  <si>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</si>
  <si>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</si>
  <si>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</si>
  <si>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</si>
  <si>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</si>
  <si>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</si>
  <si>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</si>
  <si>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</si>
  <si>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</si>
  <si>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</si>
  <si>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</si>
  <si>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</si>
  <si>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</si>
  <si>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</si>
  <si>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</si>
  <si>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</si>
  <si>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</si>
  <si>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</si>
  <si>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</si>
  <si>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</si>
  <si>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</si>
  <si>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</si>
  <si>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</si>
  <si>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</si>
  <si>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</si>
  <si>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</si>
  <si>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</si>
  <si>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</si>
  <si>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</si>
  <si>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</si>
  <si>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</si>
  <si>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</si>
  <si>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</si>
  <si>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</si>
  <si>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</si>
  <si>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</si>
  <si>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</si>
  <si>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</si>
  <si>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</si>
  <si>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</si>
  <si>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</si>
  <si>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</si>
  <si>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</si>
  <si>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</si>
  <si>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</si>
  <si>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</si>
  <si>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</si>
  <si>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</si>
  <si>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</si>
  <si>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</si>
  <si>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</si>
  <si>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</si>
  <si>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</si>
  <si>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</si>
  <si>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</si>
  <si>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</si>
  <si>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</si>
  <si>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</si>
  <si>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</si>
  <si>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</si>
  <si>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</si>
  <si>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</si>
  <si>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</si>
  <si>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</si>
  <si>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</si>
  <si>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</si>
  <si>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</si>
  <si>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</si>
  <si>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</si>
  <si>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</si>
  <si>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</si>
  <si>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</si>
  <si>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</si>
  <si>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</si>
  <si>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</si>
  <si>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</si>
  <si>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</si>
  <si>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</si>
  <si>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</si>
  <si>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</si>
  <si>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</si>
  <si>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</si>
  <si>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</si>
  <si>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</si>
  <si>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</si>
  <si>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</si>
  <si>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</si>
  <si>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</si>
  <si>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</si>
  <si>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</si>
  <si>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</si>
  <si>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</si>
  <si>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</si>
  <si>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</si>
  <si>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</si>
  <si>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</si>
  <si>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</si>
  <si>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</si>
  <si>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</si>
  <si>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</si>
  <si>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</si>
  <si>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</si>
  <si>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</si>
  <si>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</si>
  <si>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</si>
  <si>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</si>
  <si>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</si>
  <si>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</si>
  <si>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</si>
  <si>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</si>
  <si>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</si>
  <si>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</si>
  <si>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</si>
  <si>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</si>
  <si>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</si>
  <si>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</si>
  <si>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</si>
  <si>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</si>
  <si>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</si>
  <si>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</si>
  <si>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</si>
  <si>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</si>
  <si>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</si>
  <si>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</si>
  <si>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</si>
  <si>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</si>
  <si>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</si>
  <si>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</si>
  <si>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</si>
  <si>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</si>
  <si>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</si>
  <si>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</si>
  <si>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</si>
  <si>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</si>
  <si>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</si>
  <si>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</si>
  <si>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</si>
  <si>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</si>
  <si>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</si>
  <si>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</si>
  <si>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</si>
  <si>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</si>
  <si>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</si>
  <si>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</si>
  <si>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</si>
  <si>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</si>
  <si>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</si>
  <si>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</si>
  <si>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</si>
  <si>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</si>
  <si>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</si>
  <si>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</si>
  <si>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</si>
  <si>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</si>
  <si>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</si>
  <si>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</si>
  <si>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</si>
  <si>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</si>
  <si>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</si>
  <si>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</si>
  <si>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</si>
  <si>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</si>
  <si>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</si>
  <si>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</si>
  <si>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</si>
  <si>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</si>
  <si>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</si>
  <si>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</si>
  <si>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</si>
  <si>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</si>
  <si>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</si>
  <si>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</si>
  <si>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</si>
  <si>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</si>
  <si>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</si>
  <si>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</si>
  <si>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</si>
  <si>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</si>
  <si>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</si>
  <si>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</si>
  <si>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</si>
  <si>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</si>
  <si>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</si>
  <si>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</si>
  <si>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</si>
  <si>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</si>
  <si>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</si>
  <si>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</si>
  <si>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</si>
  <si>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</si>
  <si>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</si>
  <si>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</si>
  <si>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</si>
  <si>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</si>
  <si>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</si>
  <si>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</si>
  <si>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</si>
  <si>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</si>
  <si>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</si>
  <si>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</si>
  <si>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</si>
  <si>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</si>
  <si>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</si>
  <si>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</si>
  <si>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</si>
  <si>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</si>
  <si>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</si>
  <si>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</si>
  <si>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</si>
  <si>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</si>
  <si>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</si>
  <si>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</si>
  <si>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</si>
  <si>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</si>
  <si>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</si>
  <si>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</si>
  <si>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</si>
  <si>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</si>
  <si>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</si>
  <si>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</si>
  <si>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</si>
  <si>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</si>
  <si>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</si>
  <si>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</si>
  <si>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</si>
  <si>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</si>
  <si>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</si>
  <si>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</si>
  <si>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</si>
  <si>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</si>
  <si>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</si>
  <si>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</si>
  <si>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</si>
  <si>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</si>
  <si>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</si>
  <si>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</si>
  <si>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</si>
  <si>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</si>
  <si>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</si>
  <si>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</si>
  <si>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</si>
  <si>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</si>
  <si>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</si>
  <si>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</si>
  <si>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</si>
  <si>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</si>
  <si>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</si>
  <si>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</si>
  <si>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</si>
  <si>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</si>
  <si>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</si>
  <si>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</si>
  <si>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</si>
  <si>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</si>
  <si>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</si>
  <si>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</si>
  <si>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</si>
  <si>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</si>
  <si>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</si>
  <si>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</si>
  <si>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</si>
  <si>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</si>
  <si>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</si>
  <si>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</si>
  <si>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</si>
  <si>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</si>
  <si>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</si>
  <si>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</si>
  <si>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</si>
  <si>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</si>
  <si>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</si>
  <si>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</si>
  <si>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</si>
  <si>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</si>
  <si>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</si>
  <si>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</si>
  <si>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</si>
  <si>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</si>
  <si>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</si>
  <si>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</si>
  <si>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</si>
  <si>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</si>
  <si>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</si>
  <si>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</si>
  <si>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</si>
  <si>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</si>
  <si>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</si>
  <si>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</si>
  <si>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</si>
  <si>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</si>
  <si>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</si>
  <si>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</si>
  <si>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</si>
  <si>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</si>
  <si>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</si>
  <si>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</si>
  <si>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</si>
  <si>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</si>
  <si>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</si>
  <si>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</si>
  <si>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</si>
  <si>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</si>
  <si>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</si>
  <si>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</si>
  <si>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</si>
  <si>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</si>
  <si>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</si>
  <si>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</si>
  <si>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</si>
  <si>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</si>
  <si>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</si>
  <si>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</si>
  <si>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</si>
  <si>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</si>
  <si>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</si>
  <si>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</si>
  <si>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</si>
  <si>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</si>
  <si>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</si>
  <si>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</si>
  <si>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</si>
  <si>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</si>
  <si>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</si>
  <si>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</si>
  <si>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</si>
  <si>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</si>
  <si>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</si>
  <si>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</si>
  <si>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</si>
  <si>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</si>
  <si>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</si>
  <si>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</si>
  <si>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</si>
  <si>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</si>
  <si>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</si>
  <si>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</si>
  <si>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</si>
  <si>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</si>
  <si>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</si>
  <si>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</si>
  <si>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</si>
  <si>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</si>
  <si>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</si>
  <si>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</si>
  <si>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</si>
  <si>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</si>
  <si>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</si>
  <si>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</si>
  <si>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</si>
  <si>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</si>
  <si>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</si>
  <si>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</si>
  <si>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</si>
  <si>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</si>
  <si>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</si>
  <si>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</si>
  <si>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</si>
  <si>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</si>
  <si>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</si>
  <si>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</si>
  <si>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</si>
  <si>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</si>
  <si>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</si>
  <si>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</si>
  <si>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</si>
  <si>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</si>
  <si>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</si>
  <si>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</si>
  <si>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</si>
  <si>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</si>
  <si>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</si>
  <si>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</si>
  <si>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</si>
  <si>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</si>
  <si>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</si>
  <si>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</si>
  <si>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</si>
  <si>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</si>
  <si>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</si>
  <si>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</si>
  <si>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</si>
  <si>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</si>
  <si>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</si>
  <si>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</si>
  <si>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</si>
  <si>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</si>
  <si>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</si>
  <si>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</si>
  <si>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</si>
  <si>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</si>
  <si>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</si>
  <si>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</si>
  <si>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</si>
  <si>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</si>
  <si>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</si>
  <si>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</si>
  <si>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</si>
  <si>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</si>
  <si>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</si>
  <si>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</si>
  <si>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</si>
  <si>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</si>
  <si>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</si>
  <si>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</si>
  <si>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</si>
  <si>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</si>
  <si>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</si>
  <si>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</si>
  <si>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</si>
  <si>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</si>
  <si>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</si>
  <si>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</si>
  <si>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</si>
  <si>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</si>
  <si>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</si>
  <si>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</si>
  <si>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</si>
  <si>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</si>
  <si>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</si>
  <si>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</si>
  <si>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</si>
  <si>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</si>
  <si>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</si>
  <si>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</si>
  <si>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</si>
  <si>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</si>
  <si>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</si>
  <si>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</si>
  <si>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</si>
  <si>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</si>
  <si>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</si>
  <si>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</si>
  <si>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</si>
  <si>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</si>
  <si>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</si>
  <si>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</si>
  <si>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</si>
  <si>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</si>
  <si>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</si>
  <si>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</si>
  <si>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</si>
  <si>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</si>
  <si>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</si>
  <si>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</si>
  <si>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</si>
  <si>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</si>
  <si>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</si>
  <si>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</si>
  <si>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</si>
  <si>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</si>
  <si>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</si>
  <si>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</si>
  <si>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</si>
  <si>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</si>
  <si>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</si>
  <si>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</si>
  <si>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</si>
  <si>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</si>
  <si>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</si>
  <si>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</si>
  <si>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</si>
  <si>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</si>
  <si>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</si>
  <si>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</si>
  <si>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</si>
  <si>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</si>
  <si>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</si>
  <si>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</si>
  <si>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</si>
  <si>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</si>
  <si>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</si>
  <si>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</si>
  <si>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</si>
  <si>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</si>
  <si>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</si>
  <si>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</si>
  <si>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</si>
  <si>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</si>
  <si>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</si>
  <si>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</si>
  <si>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</si>
  <si>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</si>
  <si>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</si>
  <si>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</si>
  <si>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</si>
  <si>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</si>
  <si>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</si>
  <si>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</si>
  <si>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</si>
  <si>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</si>
  <si>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</si>
  <si>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</si>
  <si>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</si>
  <si>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</si>
  <si>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</si>
  <si>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</si>
  <si>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</si>
  <si>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</si>
  <si>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</si>
  <si>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</si>
  <si>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</si>
  <si>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</si>
  <si>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</si>
  <si>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</si>
  <si>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</si>
  <si>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</si>
  <si>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</si>
  <si>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</si>
  <si>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</si>
  <si>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</si>
  <si>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</si>
  <si>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</si>
  <si>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</si>
  <si>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</si>
  <si>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</si>
  <si>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</si>
  <si>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</si>
  <si>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</si>
  <si>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</si>
  <si>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</si>
  <si>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</si>
  <si>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</si>
  <si>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</si>
  <si>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</si>
  <si>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</si>
  <si>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</si>
  <si>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</si>
  <si>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</si>
  <si>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</si>
  <si>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</si>
  <si>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</si>
  <si>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</si>
  <si>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</si>
  <si>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</si>
  <si>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</si>
  <si>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</si>
  <si>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</si>
  <si>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</si>
  <si>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</si>
  <si>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</si>
  <si>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</si>
  <si>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</si>
  <si>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</si>
  <si>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</si>
  <si>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</si>
  <si>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</si>
  <si>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</si>
  <si>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</si>
  <si>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</si>
  <si>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</si>
  <si>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</si>
  <si>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</si>
  <si>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</si>
  <si>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</si>
  <si>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</si>
  <si>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</si>
  <si>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</si>
  <si>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</si>
  <si>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</si>
  <si>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</si>
  <si>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</si>
  <si>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</si>
  <si>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</si>
  <si>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</si>
  <si>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</si>
  <si>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</si>
  <si>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</si>
  <si>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</si>
  <si>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</si>
  <si>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</si>
  <si>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</si>
  <si>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</si>
  <si>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</si>
  <si>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</si>
  <si>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</si>
  <si>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</si>
  <si>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</si>
  <si>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</si>
  <si>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</si>
  <si>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</si>
  <si>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</si>
  <si>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</si>
  <si>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</si>
  <si>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</si>
  <si>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</si>
  <si>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</si>
  <si>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</si>
  <si>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</si>
  <si>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</si>
  <si>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</si>
  <si>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</si>
  <si>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</si>
  <si>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</si>
  <si>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</si>
  <si>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</si>
  <si>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</si>
  <si>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</si>
  <si>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</si>
  <si>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</si>
  <si>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</si>
  <si>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</si>
  <si>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</si>
  <si>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</si>
  <si>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</si>
  <si>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</si>
  <si>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</si>
  <si>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</si>
  <si>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</si>
  <si>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</si>
  <si>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</si>
  <si>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</si>
  <si>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</si>
  <si>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</si>
  <si>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</si>
  <si>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</si>
  <si>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</si>
  <si>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</si>
  <si>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</si>
  <si>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</si>
  <si>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</si>
  <si>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</si>
  <si>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</si>
  <si>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</si>
  <si>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</si>
  <si>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</si>
  <si>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</si>
  <si>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</si>
  <si>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</si>
  <si>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</si>
  <si>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</si>
  <si>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</si>
  <si>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</si>
  <si>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</si>
  <si>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</si>
  <si>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</si>
  <si>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</si>
  <si>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</si>
  <si>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</si>
  <si>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</si>
  <si>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</si>
  <si>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</si>
  <si>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</si>
  <si>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</si>
  <si>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</si>
  <si>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</si>
  <si>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</si>
  <si>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</si>
  <si>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</si>
  <si>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</si>
  <si>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</si>
  <si>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</si>
  <si>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</si>
  <si>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</si>
  <si>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</si>
  <si>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</si>
  <si>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</si>
  <si>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</si>
  <si>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</si>
  <si>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</si>
  <si>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</si>
  <si>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</si>
  <si>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</si>
  <si>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</si>
  <si>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</si>
  <si>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</si>
  <si>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</si>
  <si>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</si>
  <si>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</si>
  <si>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</si>
  <si>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</si>
  <si>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</si>
  <si>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</si>
  <si>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</si>
  <si>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</si>
  <si>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</si>
  <si>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</si>
  <si>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</si>
  <si>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</si>
  <si>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</si>
  <si>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</si>
  <si>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</si>
  <si>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</si>
  <si>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</si>
  <si>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</si>
  <si>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</si>
  <si>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</si>
  <si>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</si>
  <si>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</si>
  <si>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</si>
  <si>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</si>
  <si>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</si>
  <si>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</si>
  <si>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</si>
  <si>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</si>
  <si>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</si>
  <si>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</si>
  <si>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</si>
  <si>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</si>
  <si>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</si>
  <si>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</si>
  <si>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</si>
  <si>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</si>
  <si>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</si>
  <si>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</si>
  <si>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</si>
  <si>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</si>
  <si>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</si>
  <si>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</si>
  <si>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</si>
  <si>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</si>
  <si>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</si>
  <si>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</si>
  <si>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</si>
  <si>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</si>
  <si>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</si>
  <si>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</si>
  <si>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</si>
  <si>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</si>
  <si>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</si>
  <si>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</si>
  <si>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</si>
  <si>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</si>
  <si>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</si>
  <si>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</si>
  <si>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</si>
  <si>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</si>
  <si>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</si>
  <si>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</si>
  <si>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</si>
  <si>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</si>
  <si>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</si>
  <si>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</si>
  <si>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</si>
  <si>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</si>
  <si>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</si>
  <si>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</si>
  <si>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</si>
  <si>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</si>
  <si>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</si>
  <si>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</si>
  <si>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</si>
  <si>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</si>
  <si>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</si>
  <si>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</si>
  <si>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</si>
  <si>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</si>
  <si>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</si>
  <si>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</si>
  <si>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</si>
  <si>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</si>
  <si>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</si>
  <si>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</si>
  <si>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</si>
  <si>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</si>
  <si>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</si>
  <si>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</si>
  <si>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</si>
  <si>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</si>
  <si>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</si>
  <si>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</si>
  <si>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</si>
  <si>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</si>
  <si>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</si>
  <si>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</si>
  <si>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</si>
  <si>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</si>
  <si>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</si>
  <si>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</si>
  <si>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</si>
  <si>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</si>
  <si>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</si>
  <si>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</si>
  <si>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</si>
  <si>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</si>
  <si>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</si>
  <si>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</si>
  <si>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</si>
  <si>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</si>
  <si>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</si>
  <si>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</si>
  <si>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</si>
  <si>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</si>
  <si>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</si>
  <si>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</si>
  <si>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</si>
  <si>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</si>
  <si>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</si>
  <si>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</si>
  <si>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</si>
  <si>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</si>
  <si>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</si>
  <si>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</si>
  <si>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</si>
  <si>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</si>
  <si>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</si>
  <si>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</si>
  <si>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</si>
  <si>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</si>
  <si>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</si>
  <si>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</si>
  <si>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</si>
  <si>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</si>
  <si>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</si>
  <si>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</si>
  <si>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</si>
  <si>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</si>
  <si>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</si>
  <si>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</si>
  <si>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</si>
  <si>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</si>
  <si>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</si>
  <si>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</si>
  <si>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</si>
  <si>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</si>
  <si>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</si>
  <si>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</si>
  <si>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</si>
  <si>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</si>
  <si>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</si>
  <si>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</si>
  <si>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</si>
  <si>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</si>
  <si>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</si>
  <si>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</si>
  <si>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</si>
  <si>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</si>
  <si>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</si>
  <si>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</si>
  <si>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</si>
  <si>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</si>
  <si>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</si>
  <si>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</si>
  <si>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</si>
  <si>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</si>
  <si>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</si>
  <si>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</si>
  <si>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</si>
  <si>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</si>
  <si>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</si>
  <si>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</si>
  <si>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</si>
  <si>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</si>
  <si>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</si>
  <si>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</si>
  <si>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</si>
  <si>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</si>
  <si>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</si>
  <si>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</si>
  <si>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</si>
  <si>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</si>
  <si>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</si>
  <si>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</si>
  <si>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</si>
  <si>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</si>
  <si>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</si>
  <si>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</si>
  <si>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</si>
  <si>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</si>
  <si>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</si>
  <si>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</si>
  <si>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</si>
  <si>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</si>
  <si>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</si>
  <si>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</si>
  <si>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</si>
  <si>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</si>
  <si>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</si>
  <si>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</si>
  <si>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</si>
  <si>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</si>
  <si>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</si>
  <si>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</si>
  <si>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</si>
  <si>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</si>
  <si>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</si>
  <si>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</si>
  <si>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</si>
  <si>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</si>
  <si>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</si>
  <si>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</si>
  <si>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</si>
  <si>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</si>
  <si>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</si>
  <si>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</si>
  <si>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</si>
  <si>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</si>
  <si>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</si>
  <si>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</si>
  <si>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</si>
  <si>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</si>
  <si>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</si>
  <si>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</si>
  <si>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</si>
  <si>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</si>
  <si>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</si>
  <si>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</si>
  <si>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</si>
  <si>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</si>
  <si>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</si>
  <si>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</si>
  <si>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</si>
  <si>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</si>
  <si>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</si>
  <si>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</si>
  <si>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</si>
  <si>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</si>
  <si>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</si>
  <si>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</si>
  <si>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</si>
  <si>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</si>
  <si>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</si>
  <si>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</si>
  <si>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</si>
  <si>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</si>
  <si>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</si>
  <si>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</si>
  <si>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</si>
  <si>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</si>
  <si>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</si>
  <si>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</si>
  <si>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</si>
  <si>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</si>
  <si>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</si>
  <si>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</si>
  <si>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</si>
  <si>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</si>
  <si>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</si>
  <si>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</si>
  <si>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</si>
  <si>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</si>
  <si>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</si>
  <si>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</si>
  <si>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</si>
  <si>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</si>
  <si>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</si>
  <si>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</si>
  <si>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</si>
  <si>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</si>
  <si>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</si>
  <si>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</si>
  <si>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</si>
  <si>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</si>
  <si>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</si>
  <si>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</si>
  <si>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</si>
  <si>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</si>
  <si>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</si>
  <si>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</si>
  <si>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</si>
  <si>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</si>
  <si>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</si>
  <si>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</si>
  <si>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</si>
  <si>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</si>
  <si>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</si>
  <si>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</si>
  <si>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</si>
  <si>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</si>
  <si>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</si>
  <si>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</si>
  <si>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</si>
  <si>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</si>
  <si>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</si>
  <si>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</si>
  <si>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</si>
  <si>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</si>
  <si>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</si>
  <si>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</si>
  <si>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</si>
  <si>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</si>
  <si>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</si>
  <si>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</si>
  <si>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</si>
  <si>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</si>
  <si>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</si>
  <si>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</si>
  <si>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</si>
  <si>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</si>
  <si>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</si>
  <si>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</si>
  <si>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</si>
  <si>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</si>
  <si>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</si>
  <si>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</si>
  <si>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</si>
  <si>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</si>
  <si>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</si>
  <si>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</si>
  <si>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</si>
  <si>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</si>
  <si>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</si>
  <si>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</si>
  <si>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</si>
  <si>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</si>
  <si>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</si>
  <si>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</si>
  <si>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</si>
  <si>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</si>
  <si>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</si>
  <si>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</si>
  <si>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</si>
  <si>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</si>
  <si>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</si>
  <si>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</si>
  <si>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</si>
  <si>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</si>
  <si>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</si>
  <si>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</si>
  <si>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</si>
  <si>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</si>
  <si>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</si>
  <si>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</si>
  <si>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</si>
  <si>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</si>
  <si>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</si>
  <si>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</si>
  <si>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</si>
  <si>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</si>
  <si>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</si>
  <si>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</si>
  <si>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</si>
  <si>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</si>
  <si>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</si>
  <si>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</si>
  <si>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</si>
  <si>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</si>
  <si>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</si>
  <si>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</si>
  <si>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</si>
  <si>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</si>
  <si>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</si>
  <si>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</si>
  <si>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</si>
  <si>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</si>
  <si>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</si>
  <si>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</si>
  <si>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</si>
  <si>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</si>
  <si>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</si>
  <si>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</si>
  <si>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</si>
  <si>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</si>
  <si>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</si>
  <si>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</si>
  <si>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</si>
  <si>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</si>
  <si>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</si>
  <si>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</si>
  <si>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</si>
  <si>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</si>
  <si>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</si>
  <si>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</si>
  <si>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</si>
  <si>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</si>
  <si>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</si>
  <si>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</si>
  <si>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</si>
  <si>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</si>
  <si>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</si>
  <si>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</si>
  <si>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</si>
  <si>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</si>
  <si>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</si>
  <si>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</si>
  <si>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</si>
  <si>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</si>
  <si>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</si>
  <si>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</si>
  <si>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</si>
  <si>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</si>
  <si>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</si>
  <si>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</si>
  <si>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</si>
  <si>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</si>
  <si>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</si>
  <si>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</si>
  <si>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</si>
  <si>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</si>
  <si>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</si>
  <si>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</si>
  <si>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</si>
  <si>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</si>
  <si>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</si>
  <si>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</si>
  <si>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</si>
  <si>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</si>
  <si>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</si>
  <si>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</si>
  <si>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</si>
  <si>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</si>
  <si>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</si>
  <si>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</si>
  <si>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</si>
  <si>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</si>
  <si>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</si>
  <si>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</si>
  <si>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</si>
  <si>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</si>
  <si>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</si>
  <si>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</si>
  <si>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</si>
  <si>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</si>
  <si>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</si>
  <si>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</si>
  <si>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</si>
  <si>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</si>
  <si>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</si>
  <si>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</si>
  <si>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</si>
  <si>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</si>
  <si>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</si>
  <si>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</si>
  <si>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</si>
  <si>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</si>
  <si>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</si>
  <si>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</si>
  <si>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</si>
  <si>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</si>
  <si>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</si>
  <si>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</si>
  <si>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</si>
  <si>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</si>
  <si>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</si>
  <si>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</si>
  <si>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</si>
  <si>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</si>
  <si>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</si>
  <si>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</si>
  <si>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</si>
  <si>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</si>
  <si>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</si>
  <si>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</si>
  <si>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</si>
  <si>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</si>
  <si>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</si>
  <si>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</si>
  <si>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</si>
  <si>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</si>
  <si>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</si>
  <si>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</si>
  <si>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</si>
  <si>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</si>
  <si>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</si>
  <si>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</si>
  <si>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</si>
  <si>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</si>
  <si>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</si>
  <si>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</si>
  <si>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</si>
  <si>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</si>
  <si>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</si>
  <si>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</si>
  <si>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</si>
  <si>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</si>
  <si>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</si>
  <si>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</si>
  <si>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</si>
  <si>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</si>
  <si>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</si>
  <si>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</si>
  <si>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</si>
  <si>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</si>
  <si>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</si>
  <si>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</si>
  <si>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</si>
  <si>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</si>
  <si>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</si>
  <si>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</si>
  <si>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</si>
  <si>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</si>
  <si>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</si>
  <si>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</si>
  <si>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</si>
  <si>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</si>
  <si>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</si>
  <si>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</si>
  <si>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</si>
  <si>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</si>
  <si>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</si>
  <si>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</si>
  <si>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</si>
  <si>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</si>
  <si>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</si>
  <si>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</si>
  <si>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</si>
  <si>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</si>
  <si>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</si>
  <si>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</si>
  <si>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</si>
  <si>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</si>
  <si>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</si>
  <si>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</si>
  <si>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</si>
  <si>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</si>
  <si>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</si>
  <si>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</si>
  <si>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</si>
  <si>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</si>
  <si>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</si>
  <si>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</si>
  <si>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</si>
  <si>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</si>
  <si>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</si>
  <si>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</si>
  <si>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</si>
  <si>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</si>
  <si>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</si>
  <si>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</si>
  <si>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</si>
  <si>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</si>
  <si>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</si>
  <si>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</si>
  <si>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</si>
  <si>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</si>
  <si>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</si>
  <si>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</si>
  <si>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</si>
  <si>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</si>
  <si>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</si>
  <si>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</si>
  <si>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</si>
  <si>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</si>
  <si>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</si>
  <si>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</si>
  <si>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</si>
  <si>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</si>
  <si>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</si>
  <si>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</si>
  <si>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</si>
  <si>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</si>
  <si>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</si>
  <si>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</si>
  <si>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</si>
  <si>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</si>
  <si>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</si>
  <si>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</si>
  <si>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</si>
  <si>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</si>
  <si>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</si>
  <si>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</si>
  <si>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</si>
  <si>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</si>
  <si>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</si>
  <si>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</si>
  <si>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</si>
  <si>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</si>
  <si>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</si>
  <si>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</si>
  <si>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</si>
  <si>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</si>
  <si>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</si>
  <si>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</si>
  <si>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</si>
  <si>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</si>
  <si>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</si>
  <si>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</si>
  <si>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</si>
  <si>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</si>
  <si>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</si>
  <si>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</si>
  <si>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</si>
  <si>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</si>
  <si>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</si>
  <si>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</si>
  <si>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</si>
  <si>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</si>
  <si>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</si>
  <si>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</si>
  <si>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</si>
  <si>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</si>
  <si>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</si>
  <si>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</si>
  <si>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</si>
  <si>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</si>
  <si>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</si>
  <si>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</si>
  <si>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</si>
  <si>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</si>
  <si>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</si>
  <si>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</si>
  <si>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</si>
  <si>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</si>
  <si>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</si>
  <si>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</si>
  <si>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</si>
  <si>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</si>
  <si>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</si>
  <si>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</si>
  <si>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</si>
  <si>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</si>
  <si>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</si>
  <si>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</si>
  <si>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</si>
  <si>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</si>
  <si>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</si>
  <si>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</si>
  <si>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</si>
  <si>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</si>
  <si>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</si>
  <si>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</si>
  <si>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</si>
  <si>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</si>
  <si>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</si>
  <si>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</si>
  <si>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</si>
  <si>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</si>
  <si>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</si>
  <si>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</si>
  <si>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</si>
  <si>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</si>
  <si>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</si>
  <si>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</si>
  <si>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</si>
  <si>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</si>
  <si>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</si>
  <si>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</si>
  <si>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</si>
  <si>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</si>
  <si>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</si>
  <si>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</si>
  <si>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</si>
  <si>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</si>
  <si>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</si>
  <si>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</si>
  <si>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</si>
  <si>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</si>
  <si>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</si>
  <si>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</si>
  <si>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</si>
  <si>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</si>
  <si>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</si>
  <si>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</si>
  <si>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</si>
  <si>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</si>
  <si>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</si>
  <si>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</si>
  <si>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</si>
  <si>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</si>
  <si>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</si>
  <si>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</si>
  <si>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</si>
  <si>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</si>
  <si>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</si>
  <si>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</si>
  <si>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</si>
  <si>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</si>
  <si>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</si>
  <si>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</si>
  <si>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</si>
  <si>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</si>
  <si>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</si>
  <si>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</si>
  <si>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</si>
  <si>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</si>
  <si>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</si>
  <si>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</si>
  <si>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</si>
  <si>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</si>
  <si>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</si>
  <si>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</si>
  <si>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</si>
  <si>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</si>
  <si>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</si>
  <si>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</si>
  <si>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</si>
  <si>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</si>
  <si>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</si>
  <si>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</si>
  <si>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</si>
  <si>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</si>
  <si>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</si>
  <si>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</si>
  <si>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</si>
  <si>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</si>
  <si>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</si>
  <si>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</si>
  <si>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</si>
  <si>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</si>
  <si>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</si>
  <si>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</si>
  <si>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</si>
  <si>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</si>
  <si>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</si>
  <si>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</si>
  <si>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</si>
  <si>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</si>
  <si>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</si>
  <si>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</si>
  <si>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</si>
  <si>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</si>
  <si>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</si>
  <si>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</si>
  <si>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</si>
  <si>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</si>
  <si>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</si>
  <si>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</si>
  <si>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</si>
  <si>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</si>
  <si>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</si>
  <si>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</si>
  <si>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</si>
  <si>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</si>
  <si>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</si>
  <si>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</si>
  <si>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</si>
  <si>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</si>
  <si>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</si>
  <si>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</si>
  <si>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</si>
  <si>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</si>
  <si>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</si>
  <si>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</si>
  <si>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</si>
  <si>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</si>
  <si>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</si>
  <si>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</si>
  <si>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</si>
  <si>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</si>
  <si>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</si>
  <si>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</si>
  <si>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</si>
  <si>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</si>
  <si>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</si>
  <si>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</si>
  <si>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</si>
  <si>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</si>
  <si>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</si>
  <si>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</si>
  <si>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</si>
  <si>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</si>
  <si>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</si>
  <si>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</si>
  <si>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</si>
  <si>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</si>
  <si>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</si>
  <si>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</si>
  <si>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</si>
  <si>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</si>
  <si>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</si>
  <si>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</si>
  <si>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</si>
  <si>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</si>
  <si>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</si>
  <si>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</si>
  <si>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</si>
  <si>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</si>
  <si>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</si>
  <si>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</si>
  <si>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</si>
  <si>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</si>
  <si>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</si>
  <si>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</si>
  <si>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</si>
  <si>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</si>
  <si>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</si>
  <si>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</si>
  <si>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</si>
  <si>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</si>
  <si>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</si>
  <si>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</si>
  <si>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</si>
  <si>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</si>
  <si>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</si>
  <si>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</si>
  <si>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</si>
  <si>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</si>
  <si>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</si>
  <si>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</si>
  <si>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</si>
  <si>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</si>
  <si>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</si>
  <si>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</si>
  <si>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</si>
  <si>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</si>
  <si>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</si>
  <si>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</si>
  <si>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</si>
  <si>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</si>
  <si>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</si>
  <si>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</si>
  <si>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</si>
  <si>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</si>
  <si>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</si>
  <si>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</si>
  <si>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</si>
  <si>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</si>
  <si>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</si>
  <si>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</si>
  <si>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</si>
  <si>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</si>
  <si>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</si>
  <si>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</si>
  <si>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</si>
  <si>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</si>
  <si>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</si>
  <si>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</si>
  <si>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</si>
  <si>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</si>
  <si>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</si>
  <si>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</si>
  <si>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</si>
  <si>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</si>
  <si>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</si>
  <si>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</si>
  <si>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</si>
  <si>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</si>
  <si>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</si>
  <si>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</si>
  <si>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</si>
  <si>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</si>
  <si>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</si>
  <si>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</si>
  <si>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</si>
  <si>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</si>
  <si>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</si>
  <si>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</si>
  <si>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</si>
  <si>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</si>
  <si>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</si>
  <si>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</si>
  <si>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</si>
  <si>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</si>
  <si>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</si>
  <si>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</si>
  <si>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</si>
  <si>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</si>
  <si>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</si>
  <si>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</si>
  <si>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</si>
  <si>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</si>
  <si>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</si>
  <si>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</si>
  <si>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</si>
  <si>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</si>
  <si>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</si>
  <si>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</si>
  <si>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</si>
  <si>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</si>
  <si>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</si>
  <si>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</si>
  <si>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</si>
  <si>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</si>
  <si>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</si>
  <si>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</si>
  <si>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</si>
  <si>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</si>
  <si>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</si>
  <si>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</si>
  <si>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</si>
  <si>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</si>
  <si>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</si>
  <si>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</si>
  <si>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</si>
  <si>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</si>
  <si>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</si>
  <si>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</si>
  <si>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</si>
  <si>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</si>
  <si>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</si>
  <si>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</si>
  <si>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</si>
  <si>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</si>
  <si>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</si>
  <si>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</si>
  <si>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</si>
  <si>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</si>
  <si>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</si>
  <si>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</si>
  <si>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</si>
  <si>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</si>
  <si>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</si>
  <si>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</si>
  <si>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</si>
  <si>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</si>
  <si>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</si>
  <si>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</si>
  <si>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</si>
  <si>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</si>
  <si>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</si>
  <si>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</si>
  <si>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</si>
  <si>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</si>
  <si>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</si>
  <si>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</si>
  <si>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</si>
  <si>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</si>
  <si>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</si>
  <si>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</si>
  <si>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</si>
  <si>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</si>
  <si>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</si>
  <si>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</si>
  <si>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</si>
  <si>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</si>
  <si>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</si>
  <si>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</si>
  <si>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</si>
  <si>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</si>
  <si>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</si>
  <si>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</si>
  <si>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</si>
  <si>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</si>
  <si>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</si>
  <si>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</si>
  <si>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</si>
  <si>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</si>
  <si>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</si>
  <si>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</si>
  <si>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</si>
  <si>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</si>
  <si>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</si>
  <si>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</si>
  <si>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</si>
  <si>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</si>
  <si>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</si>
  <si>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</si>
  <si>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</si>
  <si>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</si>
  <si>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</si>
  <si>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</si>
  <si>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</si>
  <si>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</si>
  <si>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</si>
  <si>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</si>
  <si>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</si>
  <si>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</si>
  <si>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</si>
  <si>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</si>
  <si>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</si>
  <si>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</si>
  <si>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</si>
  <si>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</si>
  <si>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</si>
  <si>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</si>
  <si>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</si>
  <si>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</si>
  <si>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</si>
  <si>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</si>
  <si>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</si>
  <si>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</si>
  <si>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</si>
  <si>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</si>
  <si>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</si>
  <si>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</si>
  <si>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</si>
  <si>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</si>
  <si>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</si>
  <si>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</si>
  <si>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</si>
  <si>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</si>
  <si>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</si>
  <si>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</si>
  <si>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</si>
  <si>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</si>
  <si>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</si>
  <si>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</si>
  <si>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</si>
  <si>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</si>
  <si>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</si>
  <si>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</si>
  <si>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</si>
  <si>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</si>
  <si>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</si>
  <si>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</si>
  <si>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</si>
  <si>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</si>
  <si>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</si>
  <si>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</si>
  <si>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</si>
  <si>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</si>
  <si>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</si>
  <si>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</si>
  <si>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</si>
  <si>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</si>
  <si>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</si>
  <si>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</si>
  <si>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</si>
  <si>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</si>
  <si>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</si>
  <si>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</si>
  <si>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</si>
  <si>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</si>
  <si>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</si>
  <si>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</si>
  <si>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</si>
  <si>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</si>
  <si>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</si>
  <si>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</si>
  <si>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</si>
  <si>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</si>
  <si>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</si>
  <si>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</si>
  <si>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</si>
  <si>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</si>
  <si>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</si>
  <si>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</si>
  <si>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</si>
  <si>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</si>
  <si>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</si>
  <si>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</si>
  <si>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</si>
  <si>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</si>
  <si>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</si>
  <si>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</si>
  <si>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</si>
  <si>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</si>
  <si>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</si>
  <si>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</si>
  <si>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</si>
  <si>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</si>
  <si>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</si>
  <si>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</si>
  <si>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</si>
  <si>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</si>
  <si>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</si>
  <si>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</si>
  <si>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</si>
  <si>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</si>
  <si>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</si>
  <si>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</si>
  <si>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</si>
  <si>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</si>
  <si>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</si>
  <si>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</si>
  <si>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</si>
  <si>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</si>
  <si>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</si>
  <si>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</si>
  <si>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</si>
  <si>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</si>
  <si>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</si>
  <si>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</si>
  <si>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</si>
  <si>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</si>
  <si>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</si>
  <si>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</si>
  <si>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</si>
  <si>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</si>
  <si>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</si>
  <si>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</si>
  <si>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</si>
  <si>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</si>
  <si>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</si>
  <si>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</si>
  <si>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</si>
  <si>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</si>
  <si>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</si>
  <si>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</si>
  <si>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</si>
  <si>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</si>
  <si>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</si>
  <si>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</si>
  <si>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</si>
  <si>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</si>
  <si>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</si>
  <si>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</si>
  <si>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</si>
  <si>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</si>
  <si>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</si>
  <si>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</si>
  <si>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</si>
  <si>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</si>
  <si>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</si>
  <si>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</si>
  <si>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</si>
  <si>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</si>
  <si>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</si>
  <si>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</si>
  <si>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</si>
  <si>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</si>
  <si>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</si>
  <si>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</si>
  <si>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</si>
  <si>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</si>
  <si>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</si>
  <si>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</si>
  <si>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</si>
  <si>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</si>
  <si>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</si>
  <si>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</si>
  <si>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</si>
  <si>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</si>
  <si>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</si>
  <si>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</si>
  <si>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</si>
  <si>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</si>
  <si>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</si>
  <si>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</si>
  <si>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</si>
  <si>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</si>
  <si>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</si>
  <si>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</si>
  <si>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</si>
  <si>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</si>
  <si>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</si>
  <si>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</si>
  <si>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</si>
  <si>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</si>
  <si>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</si>
  <si>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</si>
  <si>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</si>
  <si>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</si>
  <si>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</si>
  <si>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</si>
  <si>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</si>
  <si>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</si>
  <si>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</si>
  <si>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</si>
  <si>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</si>
  <si>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</si>
  <si>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</si>
  <si>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</si>
  <si>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</si>
  <si>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</si>
  <si>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</si>
  <si>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</si>
  <si>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</si>
  <si>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</si>
  <si>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</si>
  <si>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</si>
  <si>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</si>
  <si>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</si>
  <si>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</si>
  <si>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</si>
  <si>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</si>
  <si>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</si>
  <si>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</si>
  <si>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</si>
  <si>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</si>
  <si>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</si>
  <si>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</si>
  <si>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</si>
  <si>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</si>
  <si>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</si>
  <si>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</si>
  <si>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</si>
  <si>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</si>
  <si>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</si>
  <si>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</si>
  <si>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</si>
  <si>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</si>
  <si>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</si>
  <si>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</si>
  <si>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</si>
  <si>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</si>
  <si>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</si>
  <si>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</si>
  <si>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</si>
  <si>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</si>
  <si>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</si>
  <si>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</si>
  <si>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</si>
  <si>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</si>
  <si>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</si>
  <si>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</si>
  <si>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</si>
  <si>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</si>
  <si>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</si>
  <si>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</si>
  <si>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</si>
  <si>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</si>
  <si>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</si>
  <si>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</si>
  <si>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</si>
  <si>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</si>
  <si>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</si>
  <si>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</si>
  <si>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</si>
  <si>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</si>
  <si>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</si>
  <si>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</si>
  <si>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</si>
  <si>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</si>
  <si>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</si>
  <si>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</si>
  <si>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</si>
  <si>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</si>
  <si>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</si>
  <si>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</si>
  <si>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</si>
  <si>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</si>
  <si>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</si>
  <si>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</si>
  <si>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</si>
  <si>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</si>
  <si>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</si>
  <si>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</si>
  <si>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</si>
  <si>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</si>
  <si>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</si>
  <si>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</si>
  <si>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</si>
  <si>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</si>
  <si>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</si>
  <si>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</si>
  <si>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</si>
  <si>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</si>
  <si>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</si>
  <si>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</si>
  <si>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</si>
  <si>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</si>
  <si>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</si>
  <si>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</si>
  <si>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</si>
  <si>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</si>
  <si>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</si>
  <si>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</si>
  <si>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</si>
  <si>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</si>
  <si>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</si>
  <si>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</si>
  <si>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</si>
  <si>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</si>
  <si>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</si>
  <si>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</si>
  <si>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</si>
  <si>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</si>
  <si>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</si>
  <si>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</si>
  <si>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</si>
  <si>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</si>
  <si>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</si>
  <si>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</si>
  <si>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</si>
  <si>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</si>
  <si>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</si>
  <si>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</si>
  <si>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</si>
  <si>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</si>
  <si>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</si>
  <si>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</si>
  <si>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</si>
  <si>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</si>
  <si>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</si>
  <si>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</si>
  <si>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</si>
  <si>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</si>
  <si>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</si>
  <si>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</si>
  <si>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</si>
  <si>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</si>
  <si>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</si>
  <si>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</si>
  <si>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</si>
  <si>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</si>
  <si>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</si>
  <si>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</si>
  <si>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</si>
  <si>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</si>
  <si>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</si>
  <si>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</si>
  <si>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</si>
  <si>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</si>
  <si>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</si>
  <si>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</si>
  <si>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</si>
  <si>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</si>
  <si>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</si>
  <si>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</si>
  <si>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</si>
  <si>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</si>
  <si>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</si>
  <si>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</si>
  <si>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</si>
  <si>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</si>
  <si>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</si>
  <si>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</si>
  <si>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</si>
  <si>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</si>
  <si>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</si>
  <si>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</si>
  <si>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</si>
  <si>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</si>
  <si>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</si>
  <si>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</si>
  <si>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</si>
  <si>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</si>
  <si>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</si>
  <si>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</si>
  <si>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</si>
  <si>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</si>
  <si>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</si>
  <si>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</si>
  <si>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</si>
  <si>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</si>
  <si>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</si>
  <si>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</si>
  <si>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</si>
  <si>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</si>
  <si>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</si>
  <si>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</si>
  <si>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</si>
  <si>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</si>
  <si>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</si>
  <si>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</si>
  <si>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</si>
  <si>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</si>
  <si>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</si>
  <si>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</si>
  <si>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</si>
  <si>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</si>
  <si>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</si>
  <si>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</si>
  <si>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</si>
  <si>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</si>
  <si>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</si>
  <si>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</si>
  <si>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</si>
  <si>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</si>
  <si>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</si>
  <si>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</si>
  <si>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</si>
  <si>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</si>
  <si>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</si>
  <si>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</si>
  <si>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</si>
  <si>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</si>
  <si>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</si>
  <si>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</si>
  <si>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</si>
  <si>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</si>
  <si>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</si>
  <si>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</si>
  <si>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</si>
  <si>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</si>
  <si>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</si>
  <si>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</si>
  <si>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</si>
  <si>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</si>
  <si>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</si>
  <si>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</si>
  <si>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</si>
  <si>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</si>
  <si>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</si>
  <si>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</si>
  <si>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</si>
  <si>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</si>
  <si>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</si>
  <si>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</si>
  <si>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</si>
  <si>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</si>
  <si>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</si>
  <si>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</si>
  <si>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</si>
  <si>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</si>
  <si>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</si>
  <si>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</si>
  <si>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</si>
  <si>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</si>
  <si>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</si>
  <si>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</si>
  <si>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</si>
  <si>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</si>
  <si>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</si>
  <si>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</si>
  <si>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</si>
  <si>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</si>
  <si>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</si>
  <si>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</si>
  <si>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</si>
  <si>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</si>
  <si>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</si>
  <si>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</si>
  <si>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</si>
  <si>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</si>
  <si>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</si>
  <si>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</si>
  <si>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</si>
  <si>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</si>
  <si>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</si>
  <si>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</si>
  <si>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</si>
  <si>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</si>
  <si>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</si>
  <si>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</si>
  <si>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</si>
  <si>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</si>
  <si>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</si>
  <si>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</si>
  <si>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</si>
  <si>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</si>
  <si>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</si>
  <si>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</si>
  <si>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</si>
  <si>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</si>
  <si>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</si>
  <si>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</si>
  <si>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</si>
  <si>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</si>
  <si>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</si>
  <si>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</si>
  <si>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</si>
  <si>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</si>
  <si>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</si>
  <si>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</si>
  <si>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</si>
  <si>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</si>
  <si>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</si>
  <si>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</si>
  <si>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</si>
  <si>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</si>
  <si>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</si>
  <si>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</si>
  <si>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</si>
  <si>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</si>
  <si>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</si>
  <si>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</si>
  <si>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</si>
  <si>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</si>
  <si>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</si>
  <si>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</si>
  <si>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</si>
  <si>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</si>
  <si>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</si>
  <si>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</si>
  <si>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</si>
  <si>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</si>
  <si>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</si>
  <si>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</si>
  <si>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</si>
  <si>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</si>
  <si>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</si>
  <si>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</si>
  <si>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</si>
  <si>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</si>
  <si>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</si>
  <si>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</si>
  <si>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</si>
  <si>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</si>
  <si>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</si>
  <si>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</si>
  <si>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</si>
  <si>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</si>
  <si>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</si>
  <si>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</si>
  <si>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</si>
  <si>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</si>
  <si>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</si>
  <si>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</si>
  <si>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</si>
  <si>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</si>
  <si>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</si>
  <si>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</si>
  <si>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</si>
  <si>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</si>
  <si>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</si>
  <si>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</si>
  <si>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</si>
  <si>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</si>
  <si>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</si>
  <si>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</si>
  <si>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</si>
  <si>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</si>
  <si>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</si>
  <si>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</si>
  <si>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</si>
  <si>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</si>
  <si>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</si>
  <si>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</si>
  <si>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</si>
  <si>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</si>
  <si>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</si>
  <si>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</si>
  <si>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</si>
  <si>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</si>
  <si>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</si>
  <si>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</si>
  <si>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</si>
  <si>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</si>
  <si>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</si>
  <si>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</si>
  <si>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</si>
  <si>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</si>
  <si>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</si>
  <si>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</si>
  <si>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</si>
  <si>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</si>
  <si>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</si>
  <si>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</si>
  <si>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</si>
  <si>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</si>
  <si>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</si>
  <si>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</si>
  <si>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</si>
  <si>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</si>
  <si>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</si>
  <si>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</si>
  <si>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</si>
  <si>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</si>
  <si>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</si>
  <si>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</si>
  <si>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</si>
  <si>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</si>
  <si>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</si>
  <si>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</si>
  <si>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</si>
  <si>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</si>
  <si>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</si>
  <si>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</si>
  <si>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</si>
  <si>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</si>
  <si>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</si>
  <si>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</si>
  <si>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</si>
  <si>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</si>
  <si>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</si>
  <si>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</si>
  <si>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</si>
  <si>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</si>
  <si>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</si>
  <si>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</si>
  <si>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</si>
  <si>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</si>
  <si>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</si>
  <si>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</si>
  <si>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</si>
  <si>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</si>
  <si>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</si>
  <si>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</si>
  <si>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</si>
  <si>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</si>
  <si>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</si>
  <si>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</si>
  <si>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</si>
  <si>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</si>
  <si>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</si>
  <si>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</si>
  <si>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</si>
  <si>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</si>
  <si>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</si>
  <si>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</si>
  <si>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</si>
  <si>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</si>
  <si>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</si>
  <si>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</si>
  <si>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</si>
  <si>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</si>
  <si>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</si>
  <si>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</si>
  <si>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</si>
  <si>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</si>
  <si>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</si>
  <si>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</si>
  <si>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</si>
  <si>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</si>
  <si>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</si>
  <si>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</si>
  <si>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</si>
  <si>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</si>
  <si>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</si>
  <si>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</si>
  <si>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</si>
  <si>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</si>
  <si>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</si>
  <si>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</si>
  <si>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</si>
  <si>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</si>
  <si>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</si>
  <si>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</si>
  <si>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</si>
  <si>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</si>
  <si>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</si>
  <si>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</si>
  <si>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</si>
  <si>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</si>
  <si>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</si>
  <si>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</si>
  <si>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</si>
  <si>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</si>
  <si>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</si>
  <si>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</si>
  <si>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</si>
  <si>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</si>
  <si>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</si>
  <si>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</si>
  <si>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</si>
  <si>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</si>
  <si>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</si>
  <si>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</si>
  <si>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</si>
  <si>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</si>
  <si>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</si>
  <si>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</si>
  <si>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</si>
  <si>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</si>
  <si>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</si>
  <si>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</si>
  <si>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</si>
  <si>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</si>
  <si>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</si>
  <si>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</si>
  <si>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</si>
  <si>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</si>
  <si>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</si>
  <si>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</si>
  <si>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</si>
  <si>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</si>
  <si>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</si>
  <si>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</si>
  <si>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</si>
  <si>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</si>
  <si>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</si>
  <si>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</si>
  <si>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</si>
  <si>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</si>
  <si>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</si>
  <si>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</si>
  <si>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</si>
  <si>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</si>
  <si>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</si>
  <si>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</si>
  <si>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</si>
  <si>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</si>
  <si>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</si>
  <si>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</si>
  <si>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</si>
  <si>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</si>
  <si>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</si>
  <si>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</si>
  <si>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</si>
  <si>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</si>
  <si>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</si>
  <si>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</si>
  <si>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</si>
  <si>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</si>
  <si>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</si>
  <si>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</si>
  <si>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</si>
  <si>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</si>
  <si>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</si>
  <si>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</si>
  <si>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</si>
  <si>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</si>
  <si>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</si>
  <si>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</si>
  <si>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</si>
  <si>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</si>
  <si>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</si>
  <si>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</si>
  <si>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</si>
  <si>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</si>
  <si>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</si>
  <si>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</si>
  <si>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</si>
  <si>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</si>
  <si>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</si>
  <si>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</si>
  <si>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</si>
  <si>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</si>
  <si>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</si>
  <si>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</si>
  <si>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</si>
  <si>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</si>
  <si>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</si>
  <si>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</si>
  <si>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</si>
  <si>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</si>
  <si>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</si>
  <si>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</si>
  <si>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</si>
  <si>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</si>
  <si>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</si>
  <si>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</si>
  <si>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</si>
  <si>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</si>
  <si>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</si>
  <si>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</si>
  <si>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</si>
  <si>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</si>
  <si>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</si>
  <si>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</si>
  <si>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</si>
  <si>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</si>
  <si>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</si>
  <si>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</si>
  <si>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</si>
  <si>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</si>
  <si>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</si>
  <si>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</si>
  <si>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</si>
  <si>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</si>
  <si>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</si>
  <si>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</si>
  <si>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</si>
  <si>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</si>
  <si>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</si>
  <si>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</si>
  <si>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</si>
  <si>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</si>
  <si>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</si>
  <si>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</si>
  <si>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</si>
  <si>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</si>
  <si>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</si>
  <si>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</si>
  <si>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</si>
  <si>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</si>
  <si>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</si>
  <si>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</si>
  <si>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</si>
  <si>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</si>
  <si>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</si>
  <si>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</si>
  <si>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</si>
  <si>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</si>
  <si>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</si>
  <si>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</si>
  <si>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</si>
  <si>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</si>
  <si>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</si>
  <si>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</si>
  <si>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</si>
  <si>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</si>
  <si>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</si>
  <si>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</si>
  <si>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</si>
  <si>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</si>
  <si>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</si>
  <si>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</si>
  <si>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</si>
  <si>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</si>
  <si>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</si>
  <si>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</si>
  <si>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</si>
  <si>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</si>
  <si>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</si>
  <si>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</si>
  <si>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</si>
  <si>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</si>
  <si>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</si>
  <si>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</si>
  <si>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</si>
  <si>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</si>
  <si>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</si>
  <si>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</si>
  <si>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</si>
  <si>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</si>
  <si>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</si>
  <si>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</si>
  <si>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</si>
  <si>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</si>
  <si>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</si>
  <si>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</si>
  <si>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</si>
  <si>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</si>
  <si>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</si>
  <si>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</si>
  <si>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</si>
  <si>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</si>
  <si>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</si>
  <si>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</si>
  <si>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</si>
  <si>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</si>
  <si>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</si>
  <si>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</si>
  <si>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</si>
  <si>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</si>
  <si>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</si>
  <si>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</si>
  <si>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</si>
  <si>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</si>
  <si>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</si>
  <si>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</si>
  <si>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</si>
  <si>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</si>
  <si>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</si>
  <si>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</si>
  <si>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</si>
  <si>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</si>
  <si>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</si>
  <si>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</si>
  <si>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</si>
  <si>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</si>
  <si>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</si>
  <si>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</si>
  <si>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</si>
  <si>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</si>
  <si>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</si>
  <si>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</si>
  <si>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</si>
  <si>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</si>
  <si>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</si>
  <si>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</si>
  <si>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</si>
  <si>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</si>
  <si>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</si>
  <si>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</si>
  <si>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</si>
  <si>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</si>
  <si>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</si>
  <si>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</si>
  <si>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</si>
  <si>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</si>
  <si>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</si>
  <si>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</si>
  <si>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</si>
  <si>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</si>
  <si>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</si>
  <si>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</si>
  <si>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</si>
  <si>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</si>
  <si>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</si>
  <si>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</si>
  <si>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</si>
  <si>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</si>
  <si>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</si>
  <si>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</si>
  <si>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</si>
  <si>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</si>
  <si>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</si>
  <si>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</si>
  <si>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</si>
  <si>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</si>
  <si>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</si>
  <si>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</si>
  <si>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</si>
  <si>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</si>
  <si>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</si>
  <si>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</si>
  <si>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</si>
  <si>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</si>
  <si>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</si>
  <si>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</si>
  <si>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</si>
  <si>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</si>
  <si>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</si>
  <si>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</si>
  <si>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</si>
  <si>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</si>
  <si>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</si>
  <si>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</si>
  <si>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</si>
  <si>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</si>
  <si>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</si>
  <si>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</si>
  <si>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</si>
  <si>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</si>
  <si>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</si>
  <si>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</si>
  <si>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</si>
  <si>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</si>
  <si>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</si>
  <si>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</si>
  <si>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</si>
  <si>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</si>
  <si>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</si>
  <si>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</si>
  <si>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</si>
  <si>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</si>
  <si>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</si>
  <si>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</si>
  <si>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</si>
  <si>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</si>
  <si>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</si>
  <si>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</si>
  <si>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</si>
  <si>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</si>
  <si>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</si>
  <si>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</si>
  <si>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</si>
  <si>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</si>
  <si>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</si>
  <si>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</si>
  <si>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</si>
  <si>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</si>
  <si>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</si>
  <si>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</si>
  <si>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</si>
  <si>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</si>
  <si>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</si>
  <si>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</si>
  <si>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</si>
  <si>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</si>
  <si>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</si>
  <si>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</si>
  <si>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</si>
  <si>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</si>
  <si>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</si>
  <si>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</si>
  <si>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</si>
  <si>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</si>
  <si>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</si>
  <si>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</si>
  <si>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</si>
  <si>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</si>
  <si>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</si>
  <si>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</si>
  <si>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</si>
  <si>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</si>
  <si>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</si>
  <si>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</si>
  <si>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</si>
  <si>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</si>
  <si>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</si>
  <si>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</si>
  <si>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</si>
  <si>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</si>
  <si>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</si>
  <si>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</si>
  <si>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</si>
  <si>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</si>
  <si>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</si>
  <si>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</si>
  <si>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</si>
  <si>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</si>
  <si>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</si>
  <si>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</si>
  <si>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</si>
  <si>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</si>
  <si>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</si>
  <si>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</si>
  <si>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</si>
  <si>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</si>
  <si>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</si>
  <si>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</si>
  <si>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</si>
  <si>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</si>
  <si>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</si>
  <si>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</si>
  <si>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</si>
  <si>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</si>
  <si>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</si>
  <si>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</si>
  <si>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</si>
  <si>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</si>
  <si>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</si>
  <si>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</si>
  <si>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</si>
  <si>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</si>
  <si>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</si>
  <si>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</si>
  <si>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</si>
  <si>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</si>
  <si>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</si>
  <si>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</si>
  <si>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</si>
  <si>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</si>
  <si>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</si>
  <si>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</si>
  <si>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</si>
  <si>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</si>
  <si>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</si>
  <si>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</si>
  <si>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</si>
  <si>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</si>
  <si>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</si>
  <si>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</si>
  <si>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</si>
  <si>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</si>
  <si>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</si>
  <si>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</si>
  <si>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</si>
  <si>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</si>
  <si>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</si>
  <si>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</si>
  <si>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</si>
  <si>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</si>
  <si>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</si>
  <si>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</si>
  <si>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</si>
  <si>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</si>
  <si>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</si>
  <si>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</si>
  <si>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</si>
  <si>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</si>
  <si>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</si>
  <si>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</si>
  <si>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</si>
  <si>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</si>
  <si>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</si>
  <si>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</si>
  <si>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</si>
  <si>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</si>
  <si>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</si>
  <si>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</si>
  <si>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</si>
  <si>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</si>
  <si>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</si>
  <si>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</si>
  <si>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</si>
  <si>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</si>
  <si>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</si>
  <si>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</si>
  <si>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</si>
  <si>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</si>
  <si>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</si>
  <si>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</si>
  <si>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</si>
  <si>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</si>
  <si>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</si>
  <si>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</si>
  <si>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</si>
  <si>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</si>
  <si>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</si>
  <si>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</si>
  <si>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</si>
  <si>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</si>
  <si>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</si>
  <si>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</si>
  <si>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</si>
  <si>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</si>
  <si>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</si>
  <si>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</si>
  <si>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</si>
  <si>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</si>
  <si>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</si>
  <si>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</si>
  <si>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</si>
  <si>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</si>
  <si>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</si>
  <si>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</si>
  <si>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</si>
  <si>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</si>
  <si>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</si>
  <si>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</si>
  <si>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</si>
  <si>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</si>
  <si>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</si>
  <si>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</si>
  <si>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</si>
  <si>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</si>
  <si>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</si>
  <si>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</si>
  <si>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</si>
  <si>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</si>
  <si>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</si>
  <si>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</si>
  <si>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</si>
  <si>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</si>
  <si>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</si>
  <si>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</si>
  <si>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</si>
  <si>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</si>
  <si>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</si>
  <si>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</si>
  <si>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</si>
  <si>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</si>
  <si>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</si>
  <si>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</si>
  <si>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</si>
  <si>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</si>
  <si>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</si>
  <si>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</si>
  <si>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</si>
  <si>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</si>
  <si>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</si>
  <si>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</si>
  <si>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</si>
  <si>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</si>
  <si>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</si>
  <si>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</si>
  <si>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</si>
  <si>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</si>
  <si>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</si>
  <si>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</si>
  <si>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</si>
  <si>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</si>
  <si>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</si>
  <si>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</si>
  <si>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</si>
  <si>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</si>
  <si>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</si>
  <si>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</si>
  <si>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</si>
  <si>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</si>
  <si>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</si>
  <si>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</si>
  <si>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</si>
  <si>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</si>
  <si>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</si>
  <si>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</si>
  <si>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</si>
  <si>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</si>
  <si>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</si>
  <si>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</si>
  <si>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</si>
  <si>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</si>
  <si>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</si>
  <si>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</si>
  <si>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</si>
  <si>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</si>
  <si>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</si>
  <si>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</si>
  <si>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</si>
  <si>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</si>
  <si>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</si>
  <si>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</si>
  <si>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</si>
  <si>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</si>
  <si>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</si>
  <si>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</si>
  <si>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</si>
  <si>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</si>
  <si>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</si>
  <si>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</si>
  <si>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</si>
  <si>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</si>
  <si>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</si>
  <si>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</si>
  <si>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</si>
  <si>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</si>
  <si>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</si>
  <si>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</si>
  <si>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</si>
  <si>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</si>
  <si>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</si>
  <si>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</si>
  <si>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</si>
  <si>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</si>
  <si>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</si>
  <si>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</si>
  <si>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</si>
  <si>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</si>
  <si>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</si>
  <si>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</si>
  <si>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</si>
  <si>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</si>
  <si>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</si>
  <si>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</si>
  <si>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</si>
  <si>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</si>
  <si>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</si>
  <si>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</si>
  <si>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</si>
  <si>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</si>
  <si>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</si>
  <si>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</si>
  <si>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</si>
  <si>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</si>
  <si>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</si>
  <si>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</si>
  <si>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</si>
  <si>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</si>
  <si>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</si>
  <si>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</si>
  <si>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</si>
  <si>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</si>
  <si>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</si>
  <si>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</si>
  <si>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</si>
  <si>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</si>
  <si>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</si>
  <si>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</si>
  <si>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</si>
  <si>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</si>
  <si>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</si>
  <si>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</si>
  <si>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</si>
  <si>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</si>
  <si>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</si>
  <si>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</si>
  <si>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</si>
  <si>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</si>
  <si>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</si>
  <si>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</si>
  <si>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</si>
  <si>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</si>
  <si>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</si>
  <si>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</si>
  <si>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</si>
  <si>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</si>
  <si>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</si>
  <si>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</si>
  <si>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</si>
  <si>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</si>
  <si>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</si>
  <si>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</si>
  <si>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</si>
  <si>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</si>
  <si>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</si>
  <si>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</si>
  <si>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</si>
  <si>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</si>
  <si>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</si>
  <si>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</si>
  <si>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</si>
  <si>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</si>
  <si>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</si>
  <si>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</si>
  <si>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</si>
  <si>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</si>
  <si>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</si>
  <si>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</si>
  <si>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</si>
  <si>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</si>
  <si>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</si>
  <si>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</si>
  <si>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</si>
  <si>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</si>
  <si>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</si>
  <si>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</si>
  <si>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</si>
  <si>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</si>
  <si>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</si>
  <si>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</si>
  <si>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</si>
  <si>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</si>
  <si>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</si>
  <si>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</si>
  <si>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</si>
  <si>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</si>
  <si>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</si>
  <si>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</si>
  <si>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</si>
  <si>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</si>
  <si>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</si>
  <si>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</si>
  <si>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</si>
  <si>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</si>
  <si>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</si>
  <si>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</si>
  <si>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</si>
  <si>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</si>
  <si>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</si>
  <si>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</si>
  <si>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</si>
  <si>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</si>
  <si>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</si>
  <si>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</si>
  <si>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</si>
  <si>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</si>
  <si>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</si>
  <si>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</si>
  <si>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</si>
  <si>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</si>
  <si>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</si>
  <si>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</si>
  <si>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</si>
  <si>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</si>
  <si>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</si>
  <si>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</si>
  <si>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</si>
  <si>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</si>
  <si>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</si>
  <si>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</si>
  <si>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</si>
  <si>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</si>
  <si>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</si>
  <si>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</si>
  <si>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</si>
  <si>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</si>
  <si>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</si>
  <si>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</si>
  <si>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</si>
  <si>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</si>
  <si>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</si>
  <si>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</si>
  <si>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</si>
  <si>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</si>
  <si>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</si>
  <si>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</si>
  <si>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</si>
  <si>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</si>
  <si>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</si>
  <si>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</si>
  <si>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</si>
  <si>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</si>
  <si>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</si>
  <si>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</si>
  <si>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</si>
  <si>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</si>
  <si>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</si>
  <si>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</si>
  <si>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</si>
  <si>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</si>
  <si>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</si>
  <si>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</si>
  <si>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</si>
  <si>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</si>
  <si>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</si>
  <si>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</si>
  <si>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</si>
  <si>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</si>
  <si>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</si>
  <si>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</si>
  <si>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</si>
  <si>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</si>
  <si>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</si>
  <si>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</si>
  <si>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</si>
  <si>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</si>
  <si>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</si>
  <si>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</si>
  <si>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</si>
  <si>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</si>
  <si>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</si>
  <si>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</si>
  <si>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</si>
  <si>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</si>
  <si>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</si>
  <si>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</si>
  <si>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</si>
  <si>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</si>
  <si>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</si>
  <si>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</si>
  <si>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</si>
  <si>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</si>
  <si>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</si>
  <si>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</si>
  <si>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</si>
  <si>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</si>
  <si>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</si>
  <si>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</si>
  <si>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</si>
  <si>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</si>
  <si>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</si>
  <si>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</si>
  <si>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</si>
  <si>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</si>
  <si>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</si>
  <si>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</si>
  <si>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</si>
  <si>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</si>
  <si>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</si>
  <si>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</si>
  <si>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</si>
  <si>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</si>
  <si>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</si>
  <si>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</si>
  <si>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</si>
  <si>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</si>
  <si>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</si>
  <si>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</si>
  <si>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</si>
  <si>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</si>
  <si>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</si>
  <si>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</si>
  <si>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</si>
  <si>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</si>
  <si>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</si>
  <si>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</si>
  <si>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</si>
  <si>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</si>
  <si>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</si>
  <si>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</si>
  <si>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</si>
  <si>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</si>
  <si>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</si>
  <si>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</si>
  <si>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</si>
  <si>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</si>
  <si>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</si>
  <si>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</si>
  <si>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</si>
  <si>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</si>
  <si>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</si>
  <si>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</si>
  <si>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</si>
  <si>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</si>
  <si>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</si>
  <si>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</si>
  <si>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</si>
  <si>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</si>
  <si>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</si>
  <si>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</si>
  <si>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</si>
  <si>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</si>
  <si>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</si>
  <si>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</si>
  <si>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</si>
  <si>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</si>
  <si>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</si>
  <si>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</si>
  <si>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</si>
  <si>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</si>
  <si>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</si>
  <si>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</si>
  <si>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</si>
  <si>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</si>
  <si>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</si>
  <si>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</si>
  <si>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</si>
  <si>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</si>
  <si>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</si>
  <si>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</si>
  <si>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</si>
  <si>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</si>
  <si>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</si>
  <si>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</si>
  <si>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</si>
  <si>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</si>
  <si>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</si>
  <si>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</si>
  <si>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</si>
  <si>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</si>
  <si>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</si>
  <si>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</si>
  <si>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</si>
  <si>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</si>
  <si>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</si>
  <si>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</si>
  <si>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</si>
  <si>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</si>
  <si>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</si>
  <si>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</si>
  <si>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</si>
  <si>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</si>
  <si>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</si>
  <si>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</si>
  <si>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</si>
  <si>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</si>
  <si>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</si>
  <si>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</si>
  <si>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</si>
  <si>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</si>
  <si>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</si>
  <si>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</si>
  <si>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</si>
  <si>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</si>
  <si>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</si>
  <si>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</si>
  <si>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</si>
  <si>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</si>
  <si>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</si>
  <si>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</si>
  <si>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</si>
  <si>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</si>
  <si>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</si>
  <si>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</si>
  <si>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</si>
  <si>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</si>
  <si>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</si>
  <si>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</si>
  <si>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</si>
  <si>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</si>
  <si>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</si>
  <si>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</si>
  <si>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</si>
  <si>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</si>
  <si>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</si>
  <si>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</si>
  <si>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</si>
  <si>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</si>
  <si>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</si>
  <si>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</si>
  <si>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</si>
  <si>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</si>
  <si>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</si>
  <si>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</si>
  <si>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</si>
  <si>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</si>
  <si>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</si>
  <si>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</si>
  <si>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</si>
  <si>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</si>
  <si>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</si>
  <si>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</si>
  <si>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</si>
  <si>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</si>
  <si>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</si>
  <si>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</si>
  <si>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</si>
  <si>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</si>
  <si>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</si>
  <si>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</si>
  <si>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</si>
  <si>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</si>
  <si>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</si>
  <si>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</si>
  <si>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</si>
  <si>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</si>
  <si>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</si>
  <si>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</si>
  <si>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</si>
  <si>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</si>
  <si>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</si>
  <si>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</si>
  <si>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</si>
  <si>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</si>
  <si>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</si>
  <si>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</si>
  <si>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</si>
  <si>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</si>
  <si>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</si>
  <si>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</si>
  <si>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</si>
  <si>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</si>
  <si>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</si>
  <si>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</si>
  <si>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</si>
  <si>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</si>
  <si>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</si>
  <si>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</si>
  <si>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</si>
  <si>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</si>
  <si>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</si>
  <si>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</si>
  <si>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</si>
  <si>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</si>
  <si>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</si>
  <si>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</si>
  <si>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</si>
  <si>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</si>
  <si>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</si>
  <si>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</si>
  <si>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</si>
  <si>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</si>
  <si>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</si>
  <si>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</si>
  <si>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</si>
  <si>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</si>
  <si>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</si>
  <si>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</si>
  <si>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</si>
  <si>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</si>
  <si>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</si>
  <si>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</si>
  <si>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</si>
  <si>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</si>
  <si>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</si>
  <si>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</si>
  <si>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</si>
  <si>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</si>
  <si>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</si>
  <si>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</si>
  <si>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</si>
  <si>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</si>
  <si>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</si>
  <si>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</si>
  <si>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</si>
  <si>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</si>
  <si>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</si>
  <si>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</si>
  <si>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</si>
  <si>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</si>
  <si>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</si>
  <si>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</si>
  <si>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</si>
  <si>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</si>
  <si>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</si>
  <si>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</si>
  <si>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</si>
  <si>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</si>
  <si>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</si>
  <si>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</si>
  <si>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</si>
  <si>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</si>
  <si>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</si>
  <si>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</si>
  <si>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</si>
  <si>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</si>
  <si>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</si>
  <si>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</si>
  <si>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</si>
  <si>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</si>
  <si>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</si>
  <si>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</si>
  <si>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</si>
  <si>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</si>
  <si>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</si>
  <si>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</si>
  <si>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</si>
  <si>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</si>
  <si>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</si>
  <si>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</si>
  <si>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</si>
  <si>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</si>
  <si>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</si>
  <si>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</si>
  <si>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</si>
  <si>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</si>
  <si>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</si>
  <si>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</si>
  <si>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</si>
  <si>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</si>
  <si>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</si>
  <si>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</si>
  <si>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</si>
  <si>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</si>
  <si>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</si>
  <si>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</si>
  <si>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</si>
  <si>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</si>
  <si>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</si>
  <si>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</si>
  <si>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</si>
  <si>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</si>
  <si>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</si>
  <si>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</si>
  <si>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</si>
  <si>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</si>
  <si>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</si>
  <si>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</si>
  <si>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</si>
  <si>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</si>
  <si>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</si>
  <si>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</si>
  <si>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</si>
  <si>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</si>
  <si>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</si>
  <si>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</si>
  <si>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</si>
  <si>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</si>
  <si>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</si>
  <si>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</si>
  <si>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</si>
  <si>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</si>
  <si>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</si>
  <si>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</si>
  <si>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</si>
  <si>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</si>
  <si>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</si>
  <si>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</si>
  <si>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</si>
  <si>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</si>
  <si>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</si>
  <si>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</si>
  <si>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</si>
  <si>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</si>
  <si>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</si>
  <si>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</si>
  <si>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</si>
  <si>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</si>
  <si>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</si>
  <si>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</si>
  <si>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</si>
  <si>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</si>
  <si>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</si>
  <si>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</si>
  <si>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</si>
  <si>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</si>
  <si>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</si>
  <si>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</si>
  <si>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</si>
  <si>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</si>
  <si>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</si>
  <si>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</si>
  <si>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</si>
  <si>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</si>
  <si>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</si>
  <si>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</si>
  <si>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</si>
  <si>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</si>
  <si>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</si>
  <si>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</si>
  <si>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</si>
  <si>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</si>
  <si>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</si>
  <si>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</si>
  <si>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</si>
  <si>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</si>
  <si>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</si>
  <si>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</si>
  <si>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</si>
  <si>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</si>
  <si>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</si>
  <si>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</si>
  <si>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</si>
  <si>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</si>
  <si>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</si>
  <si>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</si>
  <si>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</si>
  <si>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</si>
  <si>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</si>
  <si>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</si>
  <si>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</si>
  <si>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</si>
  <si>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</si>
  <si>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</si>
  <si>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</si>
  <si>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</si>
  <si>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</si>
  <si>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</si>
  <si>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</si>
  <si>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</si>
  <si>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</si>
  <si>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</si>
  <si>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</si>
  <si>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</si>
  <si>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</si>
  <si>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</si>
  <si>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</si>
  <si>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</si>
  <si>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</si>
  <si>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</si>
  <si>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</si>
  <si>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</si>
  <si>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</si>
  <si>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</si>
  <si>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</si>
  <si>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</si>
  <si>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</si>
  <si>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</si>
  <si>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</si>
  <si>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</si>
  <si>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</si>
  <si>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</si>
  <si>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</si>
  <si>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</si>
  <si>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</si>
  <si>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</si>
  <si>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</si>
  <si>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</si>
  <si>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</si>
  <si>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</si>
  <si>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</si>
  <si>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</si>
  <si>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</si>
  <si>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</si>
  <si>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</si>
  <si>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</si>
  <si>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</si>
  <si>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</si>
  <si>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</si>
  <si>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</si>
  <si>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</si>
  <si>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</si>
  <si>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</si>
  <si>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</si>
  <si>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</si>
  <si>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</si>
  <si>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</si>
  <si>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</si>
  <si>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</si>
  <si>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</si>
  <si>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</si>
  <si>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</si>
  <si>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</si>
  <si>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</si>
  <si>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</si>
  <si>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</si>
  <si>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</si>
  <si>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</si>
  <si>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</si>
  <si>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</si>
  <si>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</si>
  <si>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</si>
  <si>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</si>
  <si>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</si>
  <si>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</si>
  <si>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</si>
  <si>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</si>
  <si>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</si>
  <si>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</si>
  <si>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</si>
  <si>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</si>
  <si>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</si>
  <si>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</si>
  <si>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</si>
  <si>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</si>
  <si>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</si>
  <si>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</si>
  <si>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</si>
  <si>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</si>
  <si>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</si>
  <si>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</si>
  <si>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</si>
  <si>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</si>
  <si>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</si>
  <si>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</si>
  <si>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</si>
  <si>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</si>
  <si>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</si>
  <si>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</si>
  <si>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</si>
  <si>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</si>
  <si>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</si>
  <si>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</si>
  <si>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</si>
  <si>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</si>
  <si>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</si>
  <si>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</si>
  <si>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</si>
  <si>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</si>
  <si>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</si>
  <si>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</si>
  <si>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</si>
  <si>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</si>
  <si>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</si>
  <si>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</si>
  <si>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</si>
  <si>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</si>
  <si>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</si>
  <si>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</si>
  <si>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</si>
  <si>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</si>
  <si>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</si>
  <si>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</si>
  <si>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</si>
  <si>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</si>
  <si>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</si>
  <si>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</si>
  <si>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</si>
  <si>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</si>
  <si>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</si>
  <si>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</si>
  <si>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</si>
  <si>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</si>
  <si>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</si>
  <si>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</si>
  <si>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</si>
  <si>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</si>
  <si>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</si>
  <si>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</si>
  <si>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</si>
  <si>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</si>
  <si>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</si>
  <si>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</si>
  <si>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</si>
  <si>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</si>
  <si>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</si>
  <si>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</si>
  <si>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</si>
  <si>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</si>
  <si>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</si>
  <si>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</si>
  <si>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</si>
  <si>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</si>
  <si>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</si>
  <si>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</si>
  <si>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</si>
  <si>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</si>
  <si>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</si>
  <si>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</si>
  <si>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</si>
  <si>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</si>
  <si>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</si>
  <si>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</si>
  <si>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</si>
  <si>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</si>
  <si>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</si>
  <si>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</si>
  <si>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</si>
  <si>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</si>
  <si>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</si>
  <si>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</si>
  <si>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</si>
  <si>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</si>
  <si>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</si>
  <si>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</si>
  <si>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</si>
  <si>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</si>
  <si>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</si>
  <si>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</si>
  <si>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</si>
  <si>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</si>
  <si>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</si>
  <si>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</si>
  <si>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</si>
  <si>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</si>
  <si>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</si>
  <si>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</si>
  <si>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</si>
  <si>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</si>
  <si>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</si>
  <si>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</si>
  <si>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</si>
  <si>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</si>
  <si>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</si>
  <si>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</si>
  <si>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</si>
  <si>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</si>
  <si>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</si>
  <si>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</si>
  <si>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</si>
  <si>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</si>
  <si>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</si>
  <si>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</si>
  <si>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</si>
  <si>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</si>
  <si>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</si>
  <si>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</si>
  <si>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</si>
  <si>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</si>
  <si>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</si>
  <si>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</si>
  <si>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</si>
  <si>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</si>
  <si>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</si>
  <si>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</si>
  <si>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</si>
  <si>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</si>
  <si>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</si>
  <si>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</si>
  <si>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</si>
  <si>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</si>
  <si>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</si>
  <si>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</si>
  <si>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</si>
  <si>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</si>
  <si>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</si>
  <si>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</si>
  <si>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</si>
  <si>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</si>
  <si>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</si>
  <si>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</si>
  <si>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</si>
  <si>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</si>
  <si>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</si>
  <si>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</si>
  <si>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</si>
  <si>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</si>
  <si>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</si>
  <si>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</si>
  <si>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</si>
  <si>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</si>
  <si>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</si>
  <si>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</si>
  <si>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</si>
  <si>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</si>
  <si>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</si>
  <si>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</si>
  <si>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</si>
  <si>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</si>
  <si>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</si>
  <si>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</si>
  <si>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</si>
  <si>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</si>
  <si>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</si>
  <si>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</si>
  <si>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</si>
  <si>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</si>
  <si>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</si>
  <si>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</si>
  <si>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</si>
  <si>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</si>
  <si>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</si>
  <si>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</si>
  <si>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</si>
  <si>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</si>
  <si>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</si>
  <si>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</si>
  <si>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</si>
  <si>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</si>
  <si>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</si>
  <si>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</si>
  <si>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</si>
  <si>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</si>
  <si>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</si>
  <si>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</si>
  <si>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</si>
  <si>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</si>
  <si>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</si>
  <si>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</si>
  <si>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</si>
  <si>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</si>
  <si>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</si>
  <si>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</si>
  <si>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</si>
  <si>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</si>
  <si>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</si>
  <si>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</si>
  <si>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</si>
  <si>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</si>
  <si>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</si>
  <si>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</si>
  <si>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</si>
  <si>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</si>
  <si>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</si>
  <si>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</si>
  <si>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</si>
  <si>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</si>
  <si>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</si>
  <si>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</si>
  <si>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</si>
  <si>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</si>
  <si>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</si>
  <si>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</si>
  <si>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</si>
  <si>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</si>
  <si>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</si>
  <si>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</si>
  <si>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</si>
  <si>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</si>
  <si>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</si>
  <si>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</si>
  <si>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</si>
  <si>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</si>
  <si>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</si>
  <si>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</si>
  <si>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</si>
  <si>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</si>
  <si>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</si>
  <si>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</si>
  <si>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</si>
  <si>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</si>
  <si>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</si>
  <si>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</si>
  <si>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</si>
  <si>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</si>
  <si>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</si>
  <si>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</si>
  <si>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</si>
  <si>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</si>
  <si>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</si>
  <si>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</si>
  <si>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</si>
  <si>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</si>
  <si>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</si>
  <si>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</si>
  <si>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</si>
  <si>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</si>
  <si>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</si>
  <si>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</si>
  <si>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</si>
  <si>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</si>
  <si>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</si>
  <si>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</si>
  <si>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</si>
  <si>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</si>
  <si>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</si>
  <si>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</si>
  <si>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</si>
  <si>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</si>
  <si>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</si>
  <si>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</si>
  <si>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</si>
  <si>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</si>
  <si>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</si>
  <si>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</si>
  <si>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</si>
  <si>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</si>
  <si>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</si>
  <si>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</si>
  <si>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</si>
  <si>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</si>
  <si>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</si>
  <si>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</si>
  <si>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</si>
  <si>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</si>
  <si>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</si>
  <si>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</si>
  <si>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</si>
  <si>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</si>
  <si>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</si>
  <si>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</si>
  <si>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</si>
  <si>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</si>
  <si>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</si>
  <si>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</si>
  <si>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</si>
  <si>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</si>
  <si>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</si>
  <si>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</si>
  <si>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</si>
  <si>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</si>
  <si>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</si>
  <si>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</si>
  <si>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</si>
  <si>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</si>
  <si>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</si>
  <si>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</si>
  <si>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</si>
  <si>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</si>
  <si>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</si>
  <si>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</si>
  <si>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</si>
  <si>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</si>
  <si>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</si>
  <si>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</si>
  <si>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</si>
  <si>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</si>
  <si>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</si>
  <si>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</si>
  <si>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</si>
  <si>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</si>
  <si>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</si>
  <si>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</si>
  <si>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</si>
  <si>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</si>
  <si>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</si>
  <si>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</si>
  <si>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</si>
  <si>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</si>
  <si>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</si>
  <si>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</si>
  <si>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</si>
  <si>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</si>
  <si>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</si>
  <si>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</si>
  <si>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</si>
  <si>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</si>
  <si>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</si>
  <si>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</si>
  <si>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</si>
  <si>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</si>
  <si>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</si>
  <si>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</si>
  <si>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</si>
  <si>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</si>
  <si>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</si>
  <si>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</si>
  <si>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</si>
  <si>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</si>
  <si>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</si>
  <si>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</si>
  <si>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</si>
  <si>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</si>
  <si>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</si>
  <si>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</si>
  <si>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</si>
  <si>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</si>
  <si>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</si>
  <si>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</si>
  <si>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</si>
  <si>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</si>
  <si>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</si>
  <si>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</si>
  <si>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</si>
  <si>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</si>
  <si>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</si>
  <si>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</si>
  <si>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</si>
  <si>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</si>
  <si>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</si>
  <si>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</si>
  <si>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</si>
  <si>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</si>
  <si>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</si>
  <si>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</si>
  <si>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</si>
  <si>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</si>
  <si>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</si>
  <si>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</si>
  <si>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</si>
  <si>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</si>
  <si>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</si>
  <si>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</si>
  <si>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</si>
  <si>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</si>
  <si>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</si>
  <si>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</si>
  <si>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</si>
  <si>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</si>
  <si>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</si>
  <si>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</si>
  <si>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</si>
  <si>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</si>
  <si>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</si>
  <si>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</si>
  <si>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</si>
  <si>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</si>
  <si>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</si>
  <si>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</si>
  <si>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</si>
  <si>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</si>
  <si>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</si>
  <si>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</si>
  <si>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</si>
  <si>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</si>
  <si>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</si>
  <si>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</si>
  <si>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</si>
  <si>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</si>
  <si>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</si>
  <si>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</si>
  <si>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</si>
  <si>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</si>
  <si>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</si>
  <si>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</si>
  <si>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</si>
  <si>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</si>
  <si>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</si>
  <si>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</si>
  <si>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</si>
  <si>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</si>
  <si>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</si>
  <si>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</si>
  <si>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</si>
  <si>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</si>
  <si>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</si>
  <si>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</si>
  <si>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</si>
  <si>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</si>
  <si>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</si>
  <si>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</si>
  <si>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</si>
  <si>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</si>
  <si>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</si>
  <si>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</si>
  <si>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</si>
  <si>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</si>
  <si>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</si>
  <si>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</si>
  <si>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</si>
  <si>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</si>
  <si>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</si>
  <si>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</si>
  <si>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</si>
  <si>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</si>
  <si>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</si>
  <si>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</si>
  <si>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</si>
  <si>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</si>
  <si>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</si>
  <si>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</si>
  <si>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</si>
  <si>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</si>
  <si>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</si>
  <si>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</si>
  <si>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</si>
  <si>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</si>
  <si>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</si>
  <si>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</si>
  <si>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</si>
  <si>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</si>
  <si>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</si>
  <si>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</si>
  <si>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</si>
  <si>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</si>
  <si>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</si>
  <si>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</si>
  <si>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</si>
  <si>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</si>
  <si>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</si>
  <si>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</si>
  <si>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</si>
  <si>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</si>
  <si>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</si>
  <si>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</si>
  <si>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</si>
  <si>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</si>
  <si>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</si>
  <si>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</si>
  <si>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</si>
  <si>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</si>
  <si>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</si>
  <si>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</si>
  <si>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</si>
  <si>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</si>
  <si>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</si>
  <si>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</si>
  <si>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</si>
  <si>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</si>
  <si>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</si>
  <si>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</si>
  <si>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</si>
  <si>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</si>
  <si>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</si>
  <si>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</si>
  <si>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</si>
  <si>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</si>
  <si>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</si>
  <si>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</si>
  <si>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</si>
  <si>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</si>
  <si>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</si>
  <si>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</si>
  <si>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</si>
  <si>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</si>
  <si>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</si>
  <si>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</si>
  <si>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</si>
  <si>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</si>
  <si>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</si>
  <si>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</si>
  <si>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</si>
  <si>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</si>
  <si>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</si>
  <si>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</si>
  <si>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</si>
  <si>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</si>
  <si>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</si>
  <si>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</si>
  <si>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</si>
  <si>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</si>
  <si>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</si>
  <si>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</si>
  <si>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</si>
  <si>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</si>
  <si>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</si>
  <si>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</si>
  <si>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</si>
  <si>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</si>
  <si>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</si>
  <si>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</si>
  <si>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</si>
  <si>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</si>
  <si>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</si>
  <si>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</si>
  <si>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</si>
  <si>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</si>
  <si>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</si>
  <si>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</si>
  <si>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</si>
  <si>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</si>
  <si>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</si>
  <si>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</si>
  <si>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</si>
  <si>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</si>
  <si>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</si>
  <si>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</si>
  <si>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</si>
  <si>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</si>
  <si>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</si>
  <si>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</si>
  <si>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</si>
  <si>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</si>
  <si>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</si>
  <si>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</si>
  <si>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</si>
  <si>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</si>
  <si>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</si>
  <si>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</si>
  <si>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</si>
  <si>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</si>
  <si>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</si>
  <si>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</si>
  <si>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</si>
  <si>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</si>
  <si>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</si>
  <si>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</si>
  <si>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</si>
  <si>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</si>
  <si>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</si>
  <si>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</si>
  <si>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</si>
  <si>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</si>
  <si>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</si>
  <si>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</si>
  <si>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</si>
  <si>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</si>
  <si>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</si>
  <si>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</si>
  <si>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</si>
  <si>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</si>
  <si>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</si>
  <si>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</si>
  <si>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</si>
  <si>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</si>
  <si>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</si>
  <si>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</si>
  <si>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</si>
  <si>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</si>
  <si>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</si>
  <si>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</si>
  <si>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</si>
  <si>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</si>
  <si>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</si>
  <si>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</si>
  <si>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</si>
  <si>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</si>
  <si>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</si>
  <si>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</si>
  <si>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</si>
  <si>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</si>
  <si>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</si>
  <si>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</si>
  <si>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</si>
  <si>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</si>
  <si>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</si>
  <si>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</si>
  <si>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</si>
  <si>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</si>
  <si>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</si>
  <si>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</si>
  <si>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</si>
  <si>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</si>
  <si>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</si>
  <si>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</si>
  <si>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</si>
  <si>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</si>
  <si>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</si>
  <si>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</si>
  <si>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</si>
  <si>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</si>
  <si>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</si>
  <si>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</si>
  <si>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</si>
  <si>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</si>
  <si>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</si>
  <si>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</si>
  <si>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</si>
  <si>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</si>
  <si>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</si>
  <si>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</si>
  <si>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</si>
  <si>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</si>
  <si>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</si>
  <si>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</si>
  <si>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</si>
  <si>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</si>
  <si>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</si>
  <si>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</si>
  <si>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</si>
  <si>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</si>
  <si>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</si>
  <si>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</si>
  <si>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</si>
  <si>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</si>
  <si>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</si>
  <si>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</si>
  <si>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</si>
  <si>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</si>
  <si>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</si>
  <si>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</si>
  <si>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</si>
  <si>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</si>
  <si>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</si>
  <si>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</si>
  <si>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</si>
  <si>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</si>
  <si>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</si>
  <si>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</si>
  <si>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</si>
  <si>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</si>
  <si>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</si>
  <si>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</si>
  <si>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</si>
  <si>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</si>
  <si>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</si>
  <si>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</si>
  <si>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</si>
  <si>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</si>
  <si>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</si>
  <si>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</si>
  <si>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</si>
  <si>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</si>
  <si>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</si>
  <si>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</si>
  <si>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</si>
  <si>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</si>
  <si>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</si>
  <si>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</si>
  <si>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</si>
  <si>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</si>
  <si>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</si>
  <si>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</si>
  <si>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</si>
  <si>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</si>
  <si>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</si>
  <si>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</si>
  <si>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</si>
  <si>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</si>
  <si>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</si>
  <si>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</si>
  <si>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</si>
  <si>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</si>
  <si>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</si>
  <si>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</si>
  <si>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</si>
  <si>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</si>
  <si>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</si>
  <si>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</si>
  <si>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</si>
  <si>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</si>
  <si>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</si>
  <si>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</si>
  <si>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</si>
  <si>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</si>
  <si>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</si>
  <si>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</si>
  <si>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</si>
  <si>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</si>
  <si>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</si>
  <si>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</si>
  <si>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</si>
  <si>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</si>
  <si>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</si>
  <si>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</si>
  <si>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</si>
  <si>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</si>
  <si>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</si>
  <si>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</si>
  <si>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</si>
  <si>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</si>
  <si>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</si>
  <si>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</si>
  <si>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</si>
  <si>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</si>
  <si>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</si>
  <si>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</si>
  <si>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</si>
  <si>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</si>
  <si>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</si>
  <si>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</si>
  <si>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</si>
  <si>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</si>
  <si>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</si>
  <si>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</si>
  <si>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</si>
  <si>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</si>
  <si>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</si>
  <si>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</si>
  <si>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</si>
  <si>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</si>
  <si>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</si>
  <si>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</si>
  <si>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</si>
  <si>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</si>
  <si>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</si>
  <si>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</si>
  <si>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</si>
  <si>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</si>
  <si>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</si>
  <si>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</si>
  <si>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</si>
  <si>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</si>
  <si>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</si>
  <si>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</si>
  <si>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</si>
  <si>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</si>
  <si>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</si>
  <si>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</si>
  <si>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</si>
  <si>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</si>
  <si>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</si>
  <si>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</si>
  <si>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</si>
  <si>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</si>
  <si>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</si>
  <si>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</si>
  <si>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</si>
  <si>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</si>
  <si>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</si>
  <si>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</si>
  <si>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</si>
  <si>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</si>
  <si>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</si>
  <si>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</si>
  <si>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</si>
  <si>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</si>
  <si>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</si>
  <si>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</si>
  <si>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</si>
  <si>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</si>
  <si>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</si>
  <si>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</si>
  <si>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</si>
  <si>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</si>
  <si>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</si>
  <si>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</si>
  <si>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</si>
  <si>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</si>
  <si>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</si>
  <si>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</si>
  <si>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</si>
  <si>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</si>
  <si>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</si>
  <si>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</si>
  <si>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</si>
  <si>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</si>
  <si>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</si>
  <si>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</si>
  <si>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</si>
  <si>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</si>
  <si>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</si>
  <si>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</si>
  <si>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</si>
  <si>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</si>
  <si>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</si>
  <si>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</si>
  <si>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</si>
  <si>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</si>
  <si>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</si>
  <si>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</si>
  <si>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</si>
  <si>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</si>
  <si>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</si>
  <si>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</si>
  <si>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</si>
  <si>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</si>
  <si>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</si>
  <si>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</si>
  <si>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</si>
  <si>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</si>
  <si>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</si>
  <si>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</si>
  <si>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</si>
  <si>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</si>
  <si>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</si>
  <si>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</si>
  <si>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</si>
  <si>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</si>
  <si>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</si>
  <si>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</si>
  <si>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</si>
  <si>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</si>
  <si>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</si>
  <si>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</si>
  <si>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</si>
  <si>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</si>
  <si>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</si>
  <si>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</si>
  <si>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</si>
  <si>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</si>
  <si>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</si>
  <si>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</si>
  <si>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</si>
  <si>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</si>
  <si>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</si>
  <si>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</si>
  <si>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</si>
  <si>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</si>
  <si>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</si>
  <si>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</si>
  <si>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</si>
  <si>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</si>
  <si>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</si>
  <si>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</si>
  <si>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</si>
  <si>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</si>
  <si>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</si>
  <si>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</si>
  <si>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</si>
  <si>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</si>
  <si>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</si>
  <si>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</si>
  <si>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</si>
  <si>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</si>
  <si>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</si>
  <si>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</si>
  <si>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</si>
  <si>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</si>
  <si>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</si>
  <si>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</si>
  <si>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</si>
  <si>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</si>
  <si>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</si>
  <si>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</si>
  <si>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</si>
  <si>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</si>
  <si>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</si>
  <si>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</si>
  <si>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</si>
  <si>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</si>
  <si>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</si>
  <si>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</si>
  <si>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</si>
  <si>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</si>
  <si>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</si>
  <si>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</si>
  <si>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</si>
  <si>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</si>
  <si>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</si>
  <si>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</si>
  <si>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</si>
  <si>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</si>
  <si>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</si>
  <si>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</si>
  <si>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</si>
  <si>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</si>
  <si>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</si>
  <si>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</si>
  <si>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</si>
  <si>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</si>
  <si>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</si>
  <si>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</si>
  <si>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</si>
  <si>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</si>
  <si>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</si>
  <si>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</si>
  <si>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</si>
  <si>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</si>
  <si>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</si>
  <si>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</si>
  <si>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</si>
  <si>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</si>
  <si>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</si>
  <si>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</si>
  <si>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</si>
  <si>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</si>
  <si>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</si>
  <si>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</si>
  <si>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</si>
  <si>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</si>
  <si>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</si>
  <si>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</si>
  <si>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</si>
  <si>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</si>
  <si>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</si>
  <si>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</si>
  <si>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</si>
  <si>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</si>
  <si>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</si>
  <si>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</si>
  <si>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</si>
  <si>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</si>
  <si>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</si>
  <si>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</si>
  <si>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</si>
  <si>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</si>
  <si>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</si>
  <si>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</si>
  <si>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</si>
  <si>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</si>
  <si>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</si>
  <si>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</si>
  <si>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</si>
  <si>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</si>
  <si>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</si>
  <si>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</si>
  <si>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</si>
  <si>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</si>
  <si>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</si>
  <si>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</si>
  <si>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</si>
  <si>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</si>
  <si>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</si>
  <si>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</si>
  <si>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</si>
  <si>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</si>
  <si>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</si>
  <si>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</si>
  <si>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</si>
  <si>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</si>
  <si>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</si>
  <si>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</si>
  <si>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</si>
  <si>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</si>
  <si>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</si>
  <si>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</si>
  <si>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</si>
  <si>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</si>
  <si>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</si>
  <si>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</si>
  <si>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</si>
  <si>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</si>
  <si>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</si>
  <si>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</si>
  <si>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</si>
  <si>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</si>
  <si>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</si>
  <si>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</si>
  <si>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</si>
  <si>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</si>
  <si>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</si>
  <si>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</si>
  <si>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</si>
  <si>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</si>
  <si>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</si>
  <si>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</si>
  <si>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</si>
  <si>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</si>
  <si>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</si>
  <si>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</si>
  <si>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</si>
  <si>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</si>
  <si>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</si>
  <si>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</si>
  <si>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</si>
  <si>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</si>
  <si>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</si>
  <si>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</si>
  <si>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</si>
  <si>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</si>
  <si>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</si>
  <si>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</si>
  <si>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</si>
  <si>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</si>
  <si>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</si>
  <si>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</si>
  <si>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</si>
  <si>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</si>
  <si>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</si>
  <si>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</si>
  <si>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</si>
  <si>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</si>
  <si>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</si>
  <si>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</si>
  <si>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</si>
  <si>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</si>
  <si>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</si>
  <si>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</si>
  <si>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</si>
  <si>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</si>
  <si>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</si>
  <si>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</si>
  <si>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</si>
  <si>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</si>
  <si>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</si>
  <si>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</si>
  <si>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</si>
  <si>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</si>
  <si>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</si>
  <si>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</si>
  <si>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</si>
  <si>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</si>
  <si>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</si>
  <si>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</si>
  <si>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</si>
  <si>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</si>
  <si>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</si>
  <si>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</si>
  <si>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</si>
  <si>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</si>
  <si>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</si>
  <si>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</si>
  <si>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</si>
  <si>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</si>
  <si>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</si>
  <si>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</si>
  <si>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</si>
  <si>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</si>
  <si>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</si>
  <si>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</si>
  <si>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</si>
  <si>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</si>
  <si>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</si>
  <si>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</si>
  <si>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</si>
  <si>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</si>
  <si>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</si>
  <si>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</si>
  <si>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</si>
  <si>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</si>
  <si>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</si>
  <si>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</si>
  <si>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</si>
  <si>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</si>
  <si>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</si>
  <si>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</si>
  <si>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</si>
  <si>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</si>
  <si>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</si>
  <si>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</si>
  <si>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</si>
  <si>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</si>
  <si>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</si>
  <si>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</si>
  <si>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</si>
  <si>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</si>
  <si>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</si>
  <si>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</si>
  <si>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</si>
  <si>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</si>
  <si>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</si>
  <si>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</si>
  <si>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</si>
  <si>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</si>
  <si>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</si>
  <si>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</si>
  <si>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</si>
  <si>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</si>
  <si>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</si>
  <si>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</si>
  <si>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</si>
  <si>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</si>
  <si>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</si>
  <si>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</si>
  <si>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</si>
  <si>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</si>
  <si>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</si>
  <si>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</si>
  <si>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</si>
  <si>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</si>
  <si>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</si>
  <si>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</si>
  <si>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</si>
  <si>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</si>
  <si>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</si>
  <si>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</si>
  <si>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</si>
  <si>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</si>
  <si>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</si>
  <si>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</si>
  <si>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</si>
  <si>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</si>
  <si>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</si>
  <si>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</si>
  <si>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</si>
  <si>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</si>
  <si>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</si>
  <si>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</si>
  <si>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</si>
  <si>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</si>
  <si>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</si>
  <si>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</si>
  <si>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</si>
  <si>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</si>
  <si>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</si>
  <si>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</si>
  <si>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</si>
  <si>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</si>
  <si>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</si>
  <si>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</si>
  <si>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</si>
  <si>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</si>
  <si>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</si>
  <si>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</si>
  <si>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</si>
  <si>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</si>
  <si>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</si>
  <si>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</si>
  <si>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</si>
  <si>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</si>
  <si>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</si>
  <si>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</si>
  <si>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</si>
  <si>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</si>
  <si>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</si>
  <si>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</si>
  <si>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</si>
  <si>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</si>
  <si>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</si>
  <si>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</si>
  <si>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</si>
  <si>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</si>
  <si>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</si>
  <si>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</si>
  <si>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</si>
  <si>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</si>
  <si>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</si>
  <si>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</si>
  <si>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</si>
  <si>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</si>
  <si>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</si>
  <si>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</si>
  <si>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</si>
  <si>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</si>
  <si>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</si>
  <si>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</si>
  <si>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</si>
  <si>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</si>
  <si>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</si>
  <si>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</si>
  <si>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</si>
  <si>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</si>
  <si>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</si>
  <si>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</si>
  <si>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</si>
  <si>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</si>
  <si>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</si>
  <si>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</si>
  <si>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</si>
  <si>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</si>
  <si>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</si>
  <si>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</si>
  <si>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</si>
  <si>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</si>
  <si>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</si>
  <si>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</si>
  <si>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</si>
  <si>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</si>
  <si>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</si>
  <si>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</si>
  <si>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</si>
  <si>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</si>
  <si>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</si>
  <si>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</si>
  <si>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</si>
  <si>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</si>
  <si>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</si>
  <si>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</si>
  <si>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</si>
  <si>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</si>
  <si>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</si>
  <si>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</si>
  <si>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</si>
  <si>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</si>
  <si>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</si>
  <si>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</si>
  <si>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</si>
  <si>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</si>
  <si>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</si>
  <si>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</si>
  <si>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</si>
  <si>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</si>
  <si>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</si>
  <si>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</si>
  <si>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</si>
  <si>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</si>
  <si>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</si>
  <si>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</si>
  <si>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</si>
  <si>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</si>
  <si>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</si>
  <si>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</si>
  <si>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</si>
  <si>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</si>
  <si>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</si>
  <si>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</si>
  <si>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</si>
  <si>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</si>
  <si>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</si>
  <si>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</si>
  <si>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</si>
  <si>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</si>
  <si>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</si>
  <si>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</si>
  <si>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</si>
  <si>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</si>
  <si>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</si>
  <si>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</si>
  <si>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</si>
  <si>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</si>
  <si>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</si>
  <si>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</si>
  <si>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</si>
  <si>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</si>
  <si>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</si>
  <si>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</si>
  <si>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</si>
  <si>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</si>
  <si>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</si>
  <si>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</si>
  <si>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</si>
  <si>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</si>
  <si>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</si>
  <si>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</si>
  <si>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</si>
  <si>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</si>
  <si>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</si>
  <si>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</si>
  <si>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</si>
  <si>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</si>
  <si>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</si>
  <si>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</si>
  <si>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</si>
  <si>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</si>
  <si>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</si>
  <si>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</si>
  <si>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</si>
  <si>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</si>
  <si>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</si>
  <si>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</si>
  <si>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</si>
  <si>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</si>
  <si>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</si>
  <si>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</si>
  <si>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</si>
  <si>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</si>
  <si>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</si>
  <si>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</si>
  <si>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</si>
  <si>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</si>
  <si>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</si>
  <si>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</si>
  <si>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</si>
  <si>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</si>
  <si>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</si>
  <si>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</si>
  <si>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</si>
  <si>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</si>
  <si>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</si>
  <si>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</si>
  <si>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</si>
  <si>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</si>
  <si>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</si>
  <si>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</si>
  <si>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</si>
  <si>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This version incorporates changes to the standard smelter list for cobalt and includes the standard smelter list for mica as of July 25, 2022. The latest version of the Standard Smelter List is available at: http://www.responsiblemineralsinitiative.org/smelters-refiners-lists/smelter-reference-lists-export/</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</si>
  <si>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</si>
  <si>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</si>
  <si>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</si>
  <si>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</si>
  <si>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</si>
  <si>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</si>
  <si>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</si>
  <si>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</si>
  <si>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</si>
  <si>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</si>
  <si>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</si>
  <si>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</si>
  <si>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</si>
  <si>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</si>
  <si>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</si>
  <si>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</si>
  <si>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</si>
  <si>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</si>
  <si>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</si>
  <si>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</si>
  <si>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</si>
  <si>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</si>
  <si>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</si>
  <si>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</si>
  <si>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</si>
  <si>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</si>
  <si>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</si>
  <si>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</si>
  <si>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</si>
  <si>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</si>
  <si>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</si>
  <si>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</si>
  <si>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</si>
  <si>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</si>
  <si>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</si>
  <si>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</si>
  <si>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</si>
  <si>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</si>
  <si>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</si>
  <si>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</si>
  <si>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</si>
  <si>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</si>
  <si>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</si>
  <si>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</si>
  <si>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</si>
  <si>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</si>
  <si>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</si>
  <si>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</si>
  <si>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</si>
  <si>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</si>
  <si>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</si>
  <si>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</si>
  <si>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</si>
  <si>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</si>
  <si>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</si>
  <si>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</si>
  <si>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</si>
  <si>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</si>
  <si>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</si>
  <si>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</si>
  <si>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</si>
  <si>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</si>
  <si>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</si>
  <si>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</si>
  <si>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</si>
  <si>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</si>
  <si>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</si>
  <si>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</si>
  <si>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</si>
  <si>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</si>
  <si>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</si>
  <si>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</si>
  <si>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</si>
  <si>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</si>
  <si>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</si>
  <si>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</si>
  <si>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</si>
  <si>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</si>
  <si>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</si>
  <si>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</si>
  <si>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</si>
  <si>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</si>
  <si>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</si>
  <si>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</si>
  <si>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</si>
  <si>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</si>
  <si>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</si>
  <si>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</si>
  <si>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</si>
  <si>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</si>
  <si>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</si>
  <si>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</si>
  <si>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</si>
  <si>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</si>
  <si>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</si>
  <si>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</si>
  <si>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</si>
  <si>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</si>
  <si>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</si>
  <si>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</si>
  <si>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</si>
  <si>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</si>
  <si>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</si>
  <si>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</si>
  <si>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</si>
  <si>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</si>
  <si>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</si>
  <si>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</si>
  <si>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</si>
  <si>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</si>
  <si>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</si>
  <si>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</si>
  <si>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</si>
  <si>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</si>
  <si>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</si>
  <si>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</si>
  <si>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</si>
  <si>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</si>
  <si>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</si>
  <si>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</si>
  <si>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</si>
  <si>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</si>
  <si>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</si>
  <si>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</si>
  <si>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</si>
  <si>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</si>
  <si>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</si>
  <si>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</si>
  <si>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</si>
  <si>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</si>
  <si>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</si>
  <si>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</si>
  <si>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</si>
  <si>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</si>
  <si>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</si>
  <si>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</si>
  <si>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</si>
  <si>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</si>
  <si>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</si>
  <si>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</si>
  <si>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</si>
  <si>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</si>
  <si>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</si>
  <si>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</si>
  <si>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</si>
  <si>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</si>
  <si>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</si>
  <si>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Revision 1.1 October 14, 2022</t>
  </si>
  <si>
    <t>Revision 1.1
October 14, 2022</t>
  </si>
  <si>
    <t>Version 1.1
October 14, 2022</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</si>
  <si>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</si>
  <si>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</si>
  <si>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</si>
  <si>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</si>
  <si>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</si>
  <si>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</si>
  <si>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</si>
  <si>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</si>
  <si>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</si>
  <si>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</si>
  <si>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</si>
  <si>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</si>
  <si>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</si>
  <si>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</si>
  <si>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</si>
  <si>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</si>
  <si>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</si>
  <si>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</si>
  <si>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</si>
  <si>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</si>
  <si>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</si>
  <si>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</si>
  <si>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</si>
  <si>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</si>
  <si>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</si>
  <si>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</si>
  <si>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Würth Elektronik eiSos GmbH &amp; Co.KG</t>
  </si>
  <si>
    <t>This EMRT covers all of WE products, in which all smelters are verified based on the data we collected from supply chain and our verification. 
3 smelters are inactive now, the use of which in WE Product series are shown in Column Q of sub-table ""Smelter List"".  WE is working to elimate them from our supplier chain and will update our EMRT accordingly in a timely manner.</t>
  </si>
  <si>
    <t>DUNS 331182415</t>
  </si>
  <si>
    <t>Max-Eyth-Str. 1 D-74638 Waldenburg</t>
  </si>
  <si>
    <t>Carins Chen</t>
  </si>
  <si>
    <t>carins.chen@we-online.com</t>
  </si>
  <si>
    <t>86755-28588331</t>
  </si>
  <si>
    <t>Sherry Li</t>
  </si>
  <si>
    <t>Material Management Team Leader</t>
  </si>
  <si>
    <t>sherry.li@we-online.com</t>
  </si>
  <si>
    <t>86755-28588354</t>
  </si>
  <si>
    <t>once all investigation is completed will updated this information</t>
  </si>
  <si>
    <t>The remaining unfinished parts are still under investigation, once completed will update the EMRT.</t>
  </si>
  <si>
    <t xml:space="preserve">https://www.we-online.com/web/en/electronic_components/download_center_pbs/Download_Center_PBS.php?types=109898
</t>
  </si>
  <si>
    <t>CID003423</t>
  </si>
  <si>
    <t>WE is working with suppliers to eliminate the smelter from our supplier chain.</t>
  </si>
  <si>
    <t>this smelter is only used in product series WPME-FDSM, WPME-FISM</t>
  </si>
  <si>
    <t>this smelter is only used in product series WR-SMA, WR-ADPT, WR-CXASY, WS-DISV, WS-DITV</t>
  </si>
  <si>
    <t>Chemaf Usoke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</si>
</sst>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indexed="12"/>
      <name val="Cambria"/>
      <family val="3"/>
      <charset val="128"/>
      <scheme val="major"/>
    </font>
    <font>
      <sz val="9"/>
      <color theme="1"/>
      <name val="Arial"/>
      <family val="2"/>
    </font>
    <font>
      <sz val="9"/>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thin">
        <color indexed="64"/>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2" fillId="0" borderId="0"/>
    <xf numFmtId="0" fontId="68"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9" fillId="0" borderId="0"/>
    <xf numFmtId="0" fontId="82"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169" fontId="1" fillId="0" borderId="0"/>
    <xf numFmtId="169" fontId="82" fillId="0" borderId="0"/>
    <xf numFmtId="169" fontId="82" fillId="0" borderId="0"/>
  </cellStyleXfs>
  <cellXfs count="41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7"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79"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79"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7" fillId="0" borderId="0" xfId="0" applyFont="1"/>
    <xf numFmtId="0" fontId="47" fillId="0" borderId="0" xfId="0" applyFont="1" applyAlignment="1">
      <alignment vertical="top"/>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7" fillId="0" borderId="0" xfId="828" applyFont="1" applyAlignment="1">
      <alignment horizontal="justify" vertical="top"/>
    </xf>
    <xf numFmtId="0" fontId="79"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169" fontId="116" fillId="0" borderId="76" xfId="829" applyFont="1" applyFill="1" applyBorder="1" applyAlignment="1" applyProtection="1">
      <alignment horizontal="center" vertical="center"/>
      <protection locked="0"/>
    </xf>
    <xf numFmtId="169" fontId="117" fillId="0" borderId="76" xfId="830" applyFont="1" applyFill="1" applyBorder="1" applyAlignment="1" applyProtection="1">
      <alignment horizontal="center" vertical="center" wrapText="1"/>
      <protection locked="0" hidden="1"/>
    </xf>
    <xf numFmtId="49" fontId="117" fillId="0" borderId="76" xfId="831" applyNumberFormat="1" applyFont="1" applyFill="1" applyBorder="1" applyAlignment="1" applyProtection="1">
      <alignment horizontal="center" vertical="center"/>
      <protection locked="0"/>
    </xf>
    <xf numFmtId="169" fontId="117" fillId="0" borderId="76" xfId="831" applyFont="1" applyFill="1" applyBorder="1" applyAlignment="1" applyProtection="1">
      <alignment horizontal="center" vertical="center" wrapText="1"/>
      <protection locked="0"/>
    </xf>
    <xf numFmtId="169" fontId="116" fillId="0" borderId="76" xfId="829" applyFont="1" applyFill="1" applyBorder="1" applyAlignment="1" applyProtection="1">
      <alignment horizontal="center" vertical="center" wrapText="1"/>
      <protection locked="0"/>
    </xf>
    <xf numFmtId="49" fontId="116" fillId="0" borderId="76" xfId="829" applyNumberFormat="1" applyFont="1" applyFill="1" applyBorder="1" applyAlignment="1" applyProtection="1">
      <alignment horizontal="center" vertical="center"/>
      <protection locked="0"/>
    </xf>
    <xf numFmtId="0" fontId="0" fillId="0" borderId="76" xfId="0" applyFont="1" applyBorder="1" applyAlignment="1" applyProtection="1">
      <alignment vertical="center" wrapText="1"/>
      <protection locked="0"/>
    </xf>
    <xf numFmtId="0" fontId="0" fillId="0" borderId="76" xfId="0" applyBorder="1" applyAlignment="1" applyProtection="1">
      <alignment wrapText="1"/>
      <protection locked="0"/>
    </xf>
    <xf numFmtId="0" fontId="0" fillId="0" borderId="18" xfId="0" applyFont="1" applyBorder="1" applyAlignment="1" applyProtection="1">
      <alignment vertical="center" wrapText="1"/>
      <protection locked="0"/>
    </xf>
    <xf numFmtId="49" fontId="0" fillId="0" borderId="18" xfId="0" applyNumberFormat="1" applyFont="1" applyFill="1" applyBorder="1" applyAlignment="1" applyProtection="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ont="1" applyFill="1" applyBorder="1" applyAlignment="1" applyProtection="1">
      <alignment horizontal="left" vertical="center" wrapText="1"/>
    </xf>
    <xf numFmtId="0" fontId="77" fillId="0" borderId="25" xfId="492" applyFont="1" applyFill="1" applyBorder="1" applyAlignment="1" applyProtection="1">
      <alignment horizontal="left" vertical="center" wrapText="1"/>
    </xf>
    <xf numFmtId="0" fontId="77"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492" applyFont="1" applyFill="1" applyBorder="1" applyAlignment="1" applyProtection="1">
      <alignment horizontal="left" vertical="center" wrapText="1"/>
      <protection locked="0"/>
    </xf>
    <xf numFmtId="0" fontId="115" fillId="45" borderId="11" xfId="492" applyFont="1" applyFill="1" applyBorder="1" applyAlignment="1" applyProtection="1">
      <alignment horizontal="left" vertical="center" wrapText="1"/>
      <protection locked="0"/>
    </xf>
    <xf numFmtId="0" fontId="115" fillId="45" borderId="33" xfId="492"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2022 CMRT Smelter List Summary" xfId="830"/>
    <cellStyle name="Normal_2022 EMRT Smelter List Summary" xfId="831"/>
    <cellStyle name="Normal_Sheet1" xfId="575"/>
    <cellStyle name="Normal_Smelter List" xfId="829"/>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103">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herry.li@we-online.com" TargetMode="External"/><Relationship Id="rId1" Type="http://schemas.openxmlformats.org/officeDocument/2006/relationships/hyperlink" Target="mailto:carins.chen@we-onlin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election activeCell="A4" sqref="A4"/>
    </sheetView>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19"/>
      <c r="B4" s="181"/>
    </row>
    <row r="5" spans="1:2" ht="42" customHeight="1">
      <c r="A5" s="220"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19"/>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0"/>
      <c r="B34" s="181"/>
    </row>
    <row r="35" spans="1:2" ht="68.45" customHeight="1">
      <c r="A35" s="220"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19"/>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19"/>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12780</v>
      </c>
    </row>
  </sheetData>
  <sheetProtection algorithmName="SHA-512" hashValue="r+YOh/wDfYqE4SYumL1O2n4qHBCr9RZ2FiLiciPivsRDyuKNdFv+h1Z3QYVCq0mT/Wwtey+LlyHXU1qOdb00TQ==" saltValue="d7IYr7cJzARljeTJo/DSM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1824</v>
      </c>
      <c r="B1" s="57" t="s">
        <v>1825</v>
      </c>
    </row>
    <row r="2" spans="1:2">
      <c r="A2" s="58" t="s">
        <v>1826</v>
      </c>
      <c r="B2" s="58" t="s">
        <v>1827</v>
      </c>
    </row>
    <row r="3" spans="1:2">
      <c r="A3" s="58" t="s">
        <v>1828</v>
      </c>
      <c r="B3" s="58" t="s">
        <v>1829</v>
      </c>
    </row>
    <row r="4" spans="1:2">
      <c r="A4" s="58" t="s">
        <v>1830</v>
      </c>
      <c r="B4" s="58" t="s">
        <v>1831</v>
      </c>
    </row>
    <row r="5" spans="1:2">
      <c r="A5" s="58" t="s">
        <v>1832</v>
      </c>
      <c r="B5" s="58" t="s">
        <v>1833</v>
      </c>
    </row>
    <row r="6" spans="1:2">
      <c r="A6" s="58" t="s">
        <v>1834</v>
      </c>
      <c r="B6" s="58" t="s">
        <v>1835</v>
      </c>
    </row>
    <row r="7" spans="1:2">
      <c r="A7" s="58" t="s">
        <v>1836</v>
      </c>
      <c r="B7" s="58" t="s">
        <v>1837</v>
      </c>
    </row>
    <row r="8" spans="1:2">
      <c r="A8" s="58" t="s">
        <v>1838</v>
      </c>
      <c r="B8" s="58" t="s">
        <v>1839</v>
      </c>
    </row>
    <row r="9" spans="1:2">
      <c r="A9" s="58" t="s">
        <v>1840</v>
      </c>
      <c r="B9" s="58" t="s">
        <v>1841</v>
      </c>
    </row>
    <row r="10" spans="1:2">
      <c r="A10" s="58" t="s">
        <v>1842</v>
      </c>
      <c r="B10" s="58" t="s">
        <v>1843</v>
      </c>
    </row>
    <row r="11" spans="1:2">
      <c r="A11" s="58" t="s">
        <v>1844</v>
      </c>
      <c r="B11" s="58" t="s">
        <v>1845</v>
      </c>
    </row>
    <row r="12" spans="1:2">
      <c r="A12" s="58" t="s">
        <v>1846</v>
      </c>
      <c r="B12" s="58" t="s">
        <v>1847</v>
      </c>
    </row>
    <row r="13" spans="1:2">
      <c r="A13" s="58" t="s">
        <v>1848</v>
      </c>
      <c r="B13" s="58" t="s">
        <v>1849</v>
      </c>
    </row>
    <row r="14" spans="1:2">
      <c r="A14" s="58" t="s">
        <v>1850</v>
      </c>
      <c r="B14" s="58" t="s">
        <v>1851</v>
      </c>
    </row>
    <row r="15" spans="1:2">
      <c r="A15" s="58" t="s">
        <v>1852</v>
      </c>
      <c r="B15" s="58" t="s">
        <v>234</v>
      </c>
    </row>
    <row r="16" spans="1:2">
      <c r="A16" s="58" t="s">
        <v>1853</v>
      </c>
      <c r="B16" s="58" t="s">
        <v>1854</v>
      </c>
    </row>
    <row r="17" spans="1:2">
      <c r="A17" s="58" t="s">
        <v>1855</v>
      </c>
      <c r="B17" s="58" t="s">
        <v>1856</v>
      </c>
    </row>
    <row r="18" spans="1:2">
      <c r="A18" s="58" t="s">
        <v>1857</v>
      </c>
      <c r="B18" s="58" t="s">
        <v>1858</v>
      </c>
    </row>
    <row r="19" spans="1:2">
      <c r="A19" s="58" t="s">
        <v>1859</v>
      </c>
      <c r="B19" s="58" t="s">
        <v>1860</v>
      </c>
    </row>
    <row r="20" spans="1:2">
      <c r="A20" s="58" t="s">
        <v>1861</v>
      </c>
      <c r="B20" s="58" t="s">
        <v>1862</v>
      </c>
    </row>
    <row r="21" spans="1:2">
      <c r="A21" s="58" t="s">
        <v>1863</v>
      </c>
      <c r="B21" s="58" t="s">
        <v>1864</v>
      </c>
    </row>
    <row r="22" spans="1:2">
      <c r="A22" s="58" t="s">
        <v>1865</v>
      </c>
      <c r="B22" s="58" t="s">
        <v>1866</v>
      </c>
    </row>
    <row r="23" spans="1:2">
      <c r="A23" s="58" t="s">
        <v>1867</v>
      </c>
      <c r="B23" s="58" t="s">
        <v>301</v>
      </c>
    </row>
    <row r="24" spans="1:2">
      <c r="A24" s="58" t="s">
        <v>1868</v>
      </c>
      <c r="B24" s="58" t="s">
        <v>1869</v>
      </c>
    </row>
    <row r="25" spans="1:2">
      <c r="A25" s="58" t="s">
        <v>1870</v>
      </c>
      <c r="B25" s="58" t="s">
        <v>1871</v>
      </c>
    </row>
    <row r="26" spans="1:2">
      <c r="A26" s="58" t="s">
        <v>1872</v>
      </c>
      <c r="B26" s="58" t="s">
        <v>1873</v>
      </c>
    </row>
    <row r="27" spans="1:2">
      <c r="A27" s="58" t="s">
        <v>1874</v>
      </c>
      <c r="B27" s="58" t="s">
        <v>1875</v>
      </c>
    </row>
    <row r="28" spans="1:2">
      <c r="A28" s="58" t="s">
        <v>1876</v>
      </c>
      <c r="B28" s="58" t="s">
        <v>1877</v>
      </c>
    </row>
    <row r="29" spans="1:2">
      <c r="A29" s="58" t="s">
        <v>1878</v>
      </c>
      <c r="B29" s="58" t="s">
        <v>1879</v>
      </c>
    </row>
    <row r="30" spans="1:2">
      <c r="A30" s="58" t="s">
        <v>1880</v>
      </c>
      <c r="B30" s="58" t="s">
        <v>1881</v>
      </c>
    </row>
    <row r="31" spans="1:2">
      <c r="A31" s="58" t="s">
        <v>1882</v>
      </c>
      <c r="B31" s="58" t="s">
        <v>1883</v>
      </c>
    </row>
    <row r="32" spans="1:2">
      <c r="A32" s="58" t="s">
        <v>1884</v>
      </c>
      <c r="B32" s="58" t="s">
        <v>1885</v>
      </c>
    </row>
    <row r="33" spans="1:2">
      <c r="A33" s="58" t="s">
        <v>1886</v>
      </c>
      <c r="B33" s="58" t="s">
        <v>377</v>
      </c>
    </row>
    <row r="34" spans="1:2">
      <c r="A34" s="58" t="s">
        <v>1887</v>
      </c>
      <c r="B34" s="58" t="s">
        <v>1888</v>
      </c>
    </row>
    <row r="35" spans="1:2">
      <c r="A35" s="58" t="s">
        <v>1889</v>
      </c>
      <c r="B35" s="58" t="s">
        <v>1890</v>
      </c>
    </row>
    <row r="36" spans="1:2">
      <c r="A36" s="58" t="s">
        <v>1891</v>
      </c>
      <c r="B36" s="58" t="s">
        <v>1892</v>
      </c>
    </row>
    <row r="37" spans="1:2">
      <c r="A37" s="58" t="s">
        <v>1893</v>
      </c>
      <c r="B37" s="58" t="s">
        <v>1894</v>
      </c>
    </row>
    <row r="38" spans="1:2">
      <c r="A38" s="58" t="s">
        <v>1895</v>
      </c>
      <c r="B38" s="58" t="s">
        <v>1896</v>
      </c>
    </row>
    <row r="39" spans="1:2">
      <c r="A39" s="58" t="s">
        <v>1897</v>
      </c>
      <c r="B39" s="58" t="s">
        <v>1898</v>
      </c>
    </row>
    <row r="40" spans="1:2">
      <c r="A40" s="58" t="s">
        <v>1899</v>
      </c>
      <c r="B40" s="58" t="s">
        <v>1900</v>
      </c>
    </row>
    <row r="41" spans="1:2">
      <c r="A41" s="58" t="s">
        <v>1901</v>
      </c>
      <c r="B41" s="58" t="s">
        <v>1902</v>
      </c>
    </row>
    <row r="42" spans="1:2">
      <c r="A42" s="58" t="s">
        <v>1903</v>
      </c>
      <c r="B42" s="58" t="s">
        <v>103</v>
      </c>
    </row>
    <row r="43" spans="1:2">
      <c r="A43" s="58" t="s">
        <v>1904</v>
      </c>
      <c r="B43" s="58" t="s">
        <v>1905</v>
      </c>
    </row>
    <row r="44" spans="1:2">
      <c r="A44" s="58" t="s">
        <v>1906</v>
      </c>
      <c r="B44" s="58" t="s">
        <v>1907</v>
      </c>
    </row>
    <row r="45" spans="1:2">
      <c r="A45" s="58" t="s">
        <v>1908</v>
      </c>
      <c r="B45" s="58" t="s">
        <v>1909</v>
      </c>
    </row>
    <row r="46" spans="1:2">
      <c r="A46" s="58" t="s">
        <v>1910</v>
      </c>
      <c r="B46" s="58" t="s">
        <v>1911</v>
      </c>
    </row>
    <row r="47" spans="1:2">
      <c r="A47" s="58" t="s">
        <v>1912</v>
      </c>
      <c r="B47" s="58" t="s">
        <v>73</v>
      </c>
    </row>
    <row r="48" spans="1:2">
      <c r="A48" s="58" t="s">
        <v>1913</v>
      </c>
      <c r="B48" s="58" t="s">
        <v>1914</v>
      </c>
    </row>
    <row r="49" spans="1:2">
      <c r="A49" s="58" t="s">
        <v>1915</v>
      </c>
      <c r="B49" s="58" t="s">
        <v>1916</v>
      </c>
    </row>
    <row r="50" spans="1:2">
      <c r="A50" s="58" t="s">
        <v>1917</v>
      </c>
      <c r="B50" s="58" t="s">
        <v>1918</v>
      </c>
    </row>
    <row r="51" spans="1:2">
      <c r="A51" s="58" t="s">
        <v>1919</v>
      </c>
      <c r="B51" s="58" t="s">
        <v>1920</v>
      </c>
    </row>
    <row r="52" spans="1:2">
      <c r="A52" s="58" t="s">
        <v>1921</v>
      </c>
      <c r="B52" s="58" t="s">
        <v>1922</v>
      </c>
    </row>
    <row r="53" spans="1:2">
      <c r="A53" s="58" t="s">
        <v>1923</v>
      </c>
      <c r="B53" s="58" t="s">
        <v>68</v>
      </c>
    </row>
    <row r="54" spans="1:2">
      <c r="A54" s="58" t="s">
        <v>1924</v>
      </c>
      <c r="B54" s="58" t="s">
        <v>1925</v>
      </c>
    </row>
    <row r="55" spans="1:2">
      <c r="A55" s="58" t="s">
        <v>1926</v>
      </c>
      <c r="B55" s="58" t="s">
        <v>1927</v>
      </c>
    </row>
    <row r="56" spans="1:2">
      <c r="A56" s="58" t="s">
        <v>1928</v>
      </c>
      <c r="B56" s="58" t="s">
        <v>1929</v>
      </c>
    </row>
    <row r="57" spans="1:2">
      <c r="A57" s="58" t="s">
        <v>1930</v>
      </c>
      <c r="B57" s="58" t="s">
        <v>1931</v>
      </c>
    </row>
    <row r="58" spans="1:2">
      <c r="A58" s="58" t="s">
        <v>1932</v>
      </c>
      <c r="B58" s="58" t="s">
        <v>1933</v>
      </c>
    </row>
    <row r="59" spans="1:2">
      <c r="A59" s="58" t="s">
        <v>1934</v>
      </c>
      <c r="B59" s="58" t="s">
        <v>1935</v>
      </c>
    </row>
    <row r="60" spans="1:2">
      <c r="A60" s="58" t="s">
        <v>1936</v>
      </c>
      <c r="B60" s="58" t="s">
        <v>1937</v>
      </c>
    </row>
    <row r="61" spans="1:2">
      <c r="A61" s="58" t="s">
        <v>1938</v>
      </c>
      <c r="B61" s="58" t="s">
        <v>1939</v>
      </c>
    </row>
    <row r="62" spans="1:2">
      <c r="A62" s="58" t="s">
        <v>1940</v>
      </c>
      <c r="B62" s="58" t="s">
        <v>1941</v>
      </c>
    </row>
    <row r="63" spans="1:2">
      <c r="A63" s="58" t="s">
        <v>1942</v>
      </c>
      <c r="B63" s="58" t="s">
        <v>1943</v>
      </c>
    </row>
    <row r="64" spans="1:2">
      <c r="A64" s="58" t="s">
        <v>1944</v>
      </c>
      <c r="B64" s="58" t="s">
        <v>1945</v>
      </c>
    </row>
    <row r="65" spans="1:2">
      <c r="A65" s="58" t="s">
        <v>1946</v>
      </c>
      <c r="B65" s="58" t="s">
        <v>1947</v>
      </c>
    </row>
    <row r="66" spans="1:2">
      <c r="A66" s="58" t="s">
        <v>1948</v>
      </c>
      <c r="B66" s="58" t="s">
        <v>1949</v>
      </c>
    </row>
    <row r="67" spans="1:2">
      <c r="A67" s="58" t="s">
        <v>1950</v>
      </c>
      <c r="B67" s="58" t="s">
        <v>1951</v>
      </c>
    </row>
    <row r="68" spans="1:2">
      <c r="A68" s="58" t="s">
        <v>1952</v>
      </c>
      <c r="B68" s="58" t="s">
        <v>1953</v>
      </c>
    </row>
    <row r="69" spans="1:2">
      <c r="A69" s="58" t="s">
        <v>1954</v>
      </c>
      <c r="B69" s="58" t="s">
        <v>1955</v>
      </c>
    </row>
    <row r="70" spans="1:2">
      <c r="A70" s="58" t="s">
        <v>1956</v>
      </c>
      <c r="B70" s="58" t="s">
        <v>1957</v>
      </c>
    </row>
    <row r="71" spans="1:2">
      <c r="A71" s="58" t="s">
        <v>1958</v>
      </c>
      <c r="B71" s="58" t="s">
        <v>1959</v>
      </c>
    </row>
    <row r="72" spans="1:2">
      <c r="A72" s="58" t="s">
        <v>1960</v>
      </c>
      <c r="B72" s="58" t="s">
        <v>1961</v>
      </c>
    </row>
    <row r="73" spans="1:2">
      <c r="A73" s="58" t="s">
        <v>1962</v>
      </c>
      <c r="B73" s="58" t="s">
        <v>1963</v>
      </c>
    </row>
    <row r="74" spans="1:2">
      <c r="A74" s="58" t="s">
        <v>1964</v>
      </c>
      <c r="B74" s="58" t="s">
        <v>1965</v>
      </c>
    </row>
    <row r="75" spans="1:2">
      <c r="A75" s="58" t="s">
        <v>1966</v>
      </c>
      <c r="B75" s="58" t="s">
        <v>1967</v>
      </c>
    </row>
    <row r="76" spans="1:2">
      <c r="A76" s="58" t="s">
        <v>1968</v>
      </c>
      <c r="B76" s="58" t="s">
        <v>1969</v>
      </c>
    </row>
    <row r="77" spans="1:2">
      <c r="A77" s="58" t="s">
        <v>1970</v>
      </c>
      <c r="B77" s="58" t="s">
        <v>109</v>
      </c>
    </row>
    <row r="78" spans="1:2">
      <c r="A78" s="58" t="s">
        <v>1971</v>
      </c>
      <c r="B78" s="58" t="s">
        <v>1972</v>
      </c>
    </row>
    <row r="79" spans="1:2">
      <c r="A79" s="58" t="s">
        <v>1973</v>
      </c>
      <c r="B79" s="58" t="s">
        <v>1974</v>
      </c>
    </row>
    <row r="80" spans="1:2">
      <c r="A80" s="58" t="s">
        <v>1975</v>
      </c>
      <c r="B80" s="58" t="s">
        <v>1976</v>
      </c>
    </row>
    <row r="81" spans="1:2">
      <c r="A81" s="58" t="s">
        <v>1977</v>
      </c>
      <c r="B81" s="58" t="s">
        <v>1978</v>
      </c>
    </row>
    <row r="82" spans="1:2">
      <c r="A82" s="58" t="s">
        <v>1979</v>
      </c>
      <c r="B82" s="58" t="s">
        <v>1980</v>
      </c>
    </row>
    <row r="83" spans="1:2">
      <c r="A83" s="58" t="s">
        <v>1981</v>
      </c>
      <c r="B83" s="58" t="s">
        <v>1982</v>
      </c>
    </row>
    <row r="84" spans="1:2">
      <c r="A84" s="58" t="s">
        <v>1983</v>
      </c>
      <c r="B84" s="58" t="s">
        <v>1984</v>
      </c>
    </row>
    <row r="85" spans="1:2">
      <c r="A85" s="58" t="s">
        <v>1985</v>
      </c>
      <c r="B85" s="58" t="s">
        <v>1986</v>
      </c>
    </row>
    <row r="86" spans="1:2">
      <c r="A86" s="58" t="s">
        <v>1987</v>
      </c>
      <c r="B86" s="58" t="s">
        <v>1988</v>
      </c>
    </row>
    <row r="87" spans="1:2">
      <c r="A87" s="58" t="s">
        <v>1989</v>
      </c>
      <c r="B87" s="58" t="s">
        <v>1990</v>
      </c>
    </row>
    <row r="88" spans="1:2">
      <c r="A88" s="58" t="s">
        <v>1991</v>
      </c>
      <c r="B88" s="58" t="s">
        <v>1992</v>
      </c>
    </row>
    <row r="89" spans="1:2">
      <c r="A89" s="58" t="s">
        <v>1993</v>
      </c>
      <c r="B89" s="58" t="s">
        <v>1994</v>
      </c>
    </row>
    <row r="90" spans="1:2">
      <c r="A90" s="58" t="s">
        <v>1995</v>
      </c>
      <c r="B90" s="58" t="s">
        <v>1996</v>
      </c>
    </row>
    <row r="91" spans="1:2">
      <c r="A91" s="58" t="s">
        <v>1997</v>
      </c>
      <c r="B91" s="58" t="s">
        <v>1998</v>
      </c>
    </row>
    <row r="92" spans="1:2">
      <c r="A92" s="58" t="s">
        <v>1999</v>
      </c>
      <c r="B92" s="58" t="s">
        <v>2000</v>
      </c>
    </row>
    <row r="93" spans="1:2">
      <c r="A93" s="58" t="s">
        <v>2001</v>
      </c>
      <c r="B93" s="58" t="s">
        <v>2002</v>
      </c>
    </row>
    <row r="94" spans="1:2">
      <c r="A94" s="58" t="s">
        <v>2003</v>
      </c>
      <c r="B94" s="58" t="s">
        <v>2004</v>
      </c>
    </row>
    <row r="95" spans="1:2">
      <c r="A95" s="58" t="s">
        <v>2005</v>
      </c>
      <c r="B95" s="58" t="s">
        <v>2006</v>
      </c>
    </row>
    <row r="96" spans="1:2">
      <c r="A96" s="58" t="s">
        <v>2007</v>
      </c>
      <c r="B96" s="58" t="s">
        <v>2008</v>
      </c>
    </row>
    <row r="97" spans="1:2">
      <c r="A97" s="58" t="s">
        <v>2009</v>
      </c>
      <c r="B97" s="58" t="s">
        <v>2010</v>
      </c>
    </row>
    <row r="98" spans="1:2">
      <c r="A98" s="58" t="s">
        <v>2011</v>
      </c>
      <c r="B98" s="58" t="s">
        <v>2012</v>
      </c>
    </row>
    <row r="99" spans="1:2">
      <c r="A99" s="58" t="s">
        <v>2013</v>
      </c>
      <c r="B99" s="58" t="s">
        <v>2014</v>
      </c>
    </row>
    <row r="100" spans="1:2">
      <c r="A100" s="58" t="s">
        <v>2015</v>
      </c>
      <c r="B100" s="58" t="s">
        <v>2016</v>
      </c>
    </row>
    <row r="101" spans="1:2">
      <c r="A101" s="58" t="s">
        <v>2017</v>
      </c>
      <c r="B101" s="58" t="s">
        <v>2018</v>
      </c>
    </row>
    <row r="102" spans="1:2">
      <c r="A102" s="58" t="s">
        <v>2019</v>
      </c>
      <c r="B102" s="58" t="s">
        <v>2020</v>
      </c>
    </row>
    <row r="103" spans="1:2">
      <c r="A103" s="58" t="s">
        <v>2021</v>
      </c>
      <c r="B103" s="58" t="s">
        <v>2022</v>
      </c>
    </row>
    <row r="104" spans="1:2">
      <c r="A104" s="58" t="s">
        <v>2023</v>
      </c>
      <c r="B104" s="58" t="s">
        <v>2024</v>
      </c>
    </row>
    <row r="105" spans="1:2">
      <c r="A105" s="58" t="s">
        <v>2025</v>
      </c>
      <c r="B105" s="58" t="s">
        <v>339</v>
      </c>
    </row>
    <row r="106" spans="1:2">
      <c r="A106" s="58" t="s">
        <v>2026</v>
      </c>
      <c r="B106" s="58" t="s">
        <v>275</v>
      </c>
    </row>
    <row r="107" spans="1:2">
      <c r="A107" s="58" t="s">
        <v>2027</v>
      </c>
      <c r="B107" s="58" t="s">
        <v>2028</v>
      </c>
    </row>
    <row r="108" spans="1:2">
      <c r="A108" s="58" t="s">
        <v>2029</v>
      </c>
      <c r="B108" s="58" t="s">
        <v>2030</v>
      </c>
    </row>
    <row r="109" spans="1:2">
      <c r="A109" s="58" t="s">
        <v>2031</v>
      </c>
      <c r="B109" s="58" t="s">
        <v>2032</v>
      </c>
    </row>
    <row r="110" spans="1:2">
      <c r="A110" s="58" t="s">
        <v>2033</v>
      </c>
      <c r="B110" s="58" t="s">
        <v>2034</v>
      </c>
    </row>
    <row r="111" spans="1:2">
      <c r="A111" s="58" t="s">
        <v>2035</v>
      </c>
      <c r="B111" s="58" t="s">
        <v>2036</v>
      </c>
    </row>
    <row r="112" spans="1:2">
      <c r="A112" s="58" t="s">
        <v>2037</v>
      </c>
      <c r="B112" s="58" t="s">
        <v>2038</v>
      </c>
    </row>
    <row r="113" spans="1:2">
      <c r="A113" s="58" t="s">
        <v>2039</v>
      </c>
      <c r="B113" s="58" t="s">
        <v>2040</v>
      </c>
    </row>
    <row r="114" spans="1:2">
      <c r="A114" s="58" t="s">
        <v>2041</v>
      </c>
      <c r="B114" s="58" t="s">
        <v>144</v>
      </c>
    </row>
    <row r="115" spans="1:2">
      <c r="A115" s="58" t="s">
        <v>2042</v>
      </c>
      <c r="B115" s="58" t="s">
        <v>2043</v>
      </c>
    </row>
    <row r="116" spans="1:2">
      <c r="A116" s="58" t="s">
        <v>2044</v>
      </c>
      <c r="B116" s="58" t="s">
        <v>2045</v>
      </c>
    </row>
    <row r="117" spans="1:2">
      <c r="A117" s="58" t="s">
        <v>2046</v>
      </c>
      <c r="B117" s="58" t="s">
        <v>2047</v>
      </c>
    </row>
    <row r="118" spans="1:2">
      <c r="A118" s="58" t="s">
        <v>2048</v>
      </c>
      <c r="B118" s="58" t="s">
        <v>2049</v>
      </c>
    </row>
    <row r="119" spans="1:2">
      <c r="A119" s="58" t="s">
        <v>2050</v>
      </c>
      <c r="B119" s="58" t="s">
        <v>2051</v>
      </c>
    </row>
    <row r="120" spans="1:2">
      <c r="A120" s="58" t="s">
        <v>2052</v>
      </c>
      <c r="B120" s="58" t="s">
        <v>2053</v>
      </c>
    </row>
    <row r="121" spans="1:2">
      <c r="A121" s="58" t="s">
        <v>2054</v>
      </c>
      <c r="B121" s="58" t="s">
        <v>89</v>
      </c>
    </row>
    <row r="122" spans="1:2">
      <c r="A122" s="58" t="s">
        <v>2055</v>
      </c>
      <c r="B122" s="58" t="s">
        <v>2056</v>
      </c>
    </row>
    <row r="123" spans="1:2">
      <c r="A123" s="58" t="s">
        <v>2057</v>
      </c>
      <c r="B123" s="58" t="s">
        <v>2058</v>
      </c>
    </row>
    <row r="124" spans="1:2">
      <c r="A124" s="58" t="s">
        <v>2059</v>
      </c>
      <c r="B124" s="58" t="s">
        <v>2060</v>
      </c>
    </row>
    <row r="125" spans="1:2">
      <c r="A125" s="58" t="s">
        <v>2061</v>
      </c>
      <c r="B125" s="58" t="s">
        <v>2062</v>
      </c>
    </row>
    <row r="126" spans="1:2">
      <c r="A126" s="58" t="s">
        <v>2063</v>
      </c>
      <c r="B126" s="58" t="s">
        <v>2064</v>
      </c>
    </row>
    <row r="127" spans="1:2">
      <c r="A127" s="58" t="s">
        <v>2065</v>
      </c>
      <c r="B127" s="58" t="s">
        <v>2066</v>
      </c>
    </row>
    <row r="128" spans="1:2">
      <c r="A128" s="58" t="s">
        <v>2067</v>
      </c>
      <c r="B128" s="58" t="s">
        <v>2068</v>
      </c>
    </row>
    <row r="129" spans="1:2">
      <c r="A129" s="58" t="s">
        <v>2069</v>
      </c>
      <c r="B129" s="58" t="s">
        <v>2070</v>
      </c>
    </row>
    <row r="130" spans="1:2">
      <c r="A130" s="58" t="s">
        <v>2071</v>
      </c>
      <c r="B130" s="58" t="s">
        <v>2072</v>
      </c>
    </row>
    <row r="131" spans="1:2">
      <c r="A131" s="58" t="s">
        <v>2073</v>
      </c>
      <c r="B131" s="58" t="s">
        <v>2074</v>
      </c>
    </row>
    <row r="132" spans="1:2">
      <c r="A132" s="58" t="s">
        <v>2075</v>
      </c>
      <c r="B132" s="58" t="s">
        <v>2076</v>
      </c>
    </row>
    <row r="133" spans="1:2">
      <c r="A133" s="58" t="s">
        <v>2077</v>
      </c>
      <c r="B133" s="58" t="s">
        <v>2078</v>
      </c>
    </row>
    <row r="134" spans="1:2">
      <c r="A134" s="58" t="s">
        <v>2081</v>
      </c>
      <c r="B134" s="58" t="s">
        <v>95</v>
      </c>
    </row>
    <row r="135" spans="1:2">
      <c r="A135" s="58" t="s">
        <v>2082</v>
      </c>
      <c r="B135" s="58" t="s">
        <v>2083</v>
      </c>
    </row>
    <row r="136" spans="1:2">
      <c r="A136" s="58" t="s">
        <v>2084</v>
      </c>
      <c r="B136" s="58" t="s">
        <v>2085</v>
      </c>
    </row>
    <row r="137" spans="1:2">
      <c r="A137" s="58" t="s">
        <v>2086</v>
      </c>
      <c r="B137" s="58" t="s">
        <v>2087</v>
      </c>
    </row>
    <row r="138" spans="1:2">
      <c r="A138" s="58" t="s">
        <v>2088</v>
      </c>
      <c r="B138" s="58" t="s">
        <v>2089</v>
      </c>
    </row>
    <row r="139" spans="1:2">
      <c r="A139" s="58" t="s">
        <v>2090</v>
      </c>
      <c r="B139" s="58" t="s">
        <v>2091</v>
      </c>
    </row>
    <row r="140" spans="1:2">
      <c r="A140" s="58" t="s">
        <v>2092</v>
      </c>
      <c r="B140" s="58" t="s">
        <v>2093</v>
      </c>
    </row>
    <row r="141" spans="1:2">
      <c r="A141" s="58" t="s">
        <v>2094</v>
      </c>
      <c r="B141" s="58" t="s">
        <v>2095</v>
      </c>
    </row>
    <row r="142" spans="1:2">
      <c r="A142" s="58" t="s">
        <v>2096</v>
      </c>
      <c r="B142" s="58" t="s">
        <v>2097</v>
      </c>
    </row>
    <row r="143" spans="1:2">
      <c r="A143" s="58" t="s">
        <v>2098</v>
      </c>
      <c r="B143" s="58" t="s">
        <v>2099</v>
      </c>
    </row>
    <row r="144" spans="1:2">
      <c r="A144" s="58" t="s">
        <v>2100</v>
      </c>
      <c r="B144" s="58" t="s">
        <v>2101</v>
      </c>
    </row>
    <row r="145" spans="1:2">
      <c r="A145" s="58" t="s">
        <v>2102</v>
      </c>
      <c r="B145" s="58" t="s">
        <v>2103</v>
      </c>
    </row>
    <row r="146" spans="1:2">
      <c r="A146" s="58" t="s">
        <v>2104</v>
      </c>
      <c r="B146" s="58" t="s">
        <v>2105</v>
      </c>
    </row>
    <row r="147" spans="1:2">
      <c r="A147" s="58" t="s">
        <v>2106</v>
      </c>
      <c r="B147" s="58" t="s">
        <v>2107</v>
      </c>
    </row>
    <row r="148" spans="1:2">
      <c r="A148" s="58" t="s">
        <v>2108</v>
      </c>
      <c r="B148" s="58" t="s">
        <v>2109</v>
      </c>
    </row>
    <row r="149" spans="1:2">
      <c r="A149" s="58" t="s">
        <v>2110</v>
      </c>
      <c r="B149" s="58" t="s">
        <v>2111</v>
      </c>
    </row>
    <row r="150" spans="1:2">
      <c r="A150" s="58" t="s">
        <v>2112</v>
      </c>
      <c r="B150" s="58" t="s">
        <v>2113</v>
      </c>
    </row>
    <row r="151" spans="1:2">
      <c r="A151" s="58" t="s">
        <v>2114</v>
      </c>
      <c r="B151" s="58" t="s">
        <v>2115</v>
      </c>
    </row>
    <row r="152" spans="1:2">
      <c r="A152" s="58" t="s">
        <v>2116</v>
      </c>
      <c r="B152" s="58" t="s">
        <v>79</v>
      </c>
    </row>
    <row r="153" spans="1:2">
      <c r="A153" s="58" t="s">
        <v>2117</v>
      </c>
      <c r="B153" s="58" t="s">
        <v>2118</v>
      </c>
    </row>
    <row r="154" spans="1:2">
      <c r="A154" s="58" t="s">
        <v>2119</v>
      </c>
      <c r="B154" s="58" t="s">
        <v>2120</v>
      </c>
    </row>
    <row r="155" spans="1:2">
      <c r="A155" s="58" t="s">
        <v>2121</v>
      </c>
      <c r="B155" s="58" t="s">
        <v>2122</v>
      </c>
    </row>
    <row r="156" spans="1:2">
      <c r="A156" s="58" t="s">
        <v>2123</v>
      </c>
      <c r="B156" s="58" t="s">
        <v>2124</v>
      </c>
    </row>
    <row r="157" spans="1:2">
      <c r="A157" s="58" t="s">
        <v>2125</v>
      </c>
      <c r="B157" s="58" t="s">
        <v>2126</v>
      </c>
    </row>
    <row r="158" spans="1:2">
      <c r="A158" s="58" t="s">
        <v>2127</v>
      </c>
      <c r="B158" s="58" t="s">
        <v>2128</v>
      </c>
    </row>
    <row r="159" spans="1:2">
      <c r="A159" s="58" t="s">
        <v>2129</v>
      </c>
      <c r="B159" s="58" t="s">
        <v>310</v>
      </c>
    </row>
    <row r="160" spans="1:2">
      <c r="A160" s="58" t="s">
        <v>2130</v>
      </c>
      <c r="B160" s="58" t="s">
        <v>2131</v>
      </c>
    </row>
    <row r="161" spans="1:2">
      <c r="A161" s="58" t="s">
        <v>2132</v>
      </c>
      <c r="B161" s="58" t="s">
        <v>2133</v>
      </c>
    </row>
    <row r="162" spans="1:2">
      <c r="A162" s="58" t="s">
        <v>2134</v>
      </c>
      <c r="B162" s="58" t="s">
        <v>2135</v>
      </c>
    </row>
    <row r="163" spans="1:2">
      <c r="A163" s="58" t="s">
        <v>2136</v>
      </c>
      <c r="B163" s="58" t="s">
        <v>2137</v>
      </c>
    </row>
    <row r="164" spans="1:2">
      <c r="A164" s="58" t="s">
        <v>2138</v>
      </c>
      <c r="B164" s="58" t="s">
        <v>2139</v>
      </c>
    </row>
    <row r="165" spans="1:2">
      <c r="A165" s="58" t="s">
        <v>2140</v>
      </c>
      <c r="B165" s="58" t="s">
        <v>2141</v>
      </c>
    </row>
    <row r="166" spans="1:2">
      <c r="A166" s="58" t="s">
        <v>2079</v>
      </c>
      <c r="B166" s="58" t="s">
        <v>2080</v>
      </c>
    </row>
    <row r="167" spans="1:2">
      <c r="A167" s="58" t="s">
        <v>2142</v>
      </c>
      <c r="B167" s="58" t="s">
        <v>2143</v>
      </c>
    </row>
    <row r="168" spans="1:2">
      <c r="A168" s="58" t="s">
        <v>2144</v>
      </c>
      <c r="B168" s="58" t="s">
        <v>126</v>
      </c>
    </row>
    <row r="169" spans="1:2">
      <c r="A169" s="58" t="s">
        <v>2145</v>
      </c>
      <c r="B169" s="58" t="s">
        <v>2146</v>
      </c>
    </row>
    <row r="170" spans="1:2">
      <c r="A170" s="58" t="s">
        <v>2147</v>
      </c>
      <c r="B170" s="58" t="s">
        <v>2148</v>
      </c>
    </row>
    <row r="171" spans="1:2">
      <c r="A171" s="58" t="s">
        <v>2149</v>
      </c>
      <c r="B171" s="58" t="s">
        <v>2150</v>
      </c>
    </row>
    <row r="172" spans="1:2">
      <c r="A172" s="58" t="s">
        <v>2151</v>
      </c>
      <c r="B172" s="58" t="s">
        <v>2152</v>
      </c>
    </row>
    <row r="173" spans="1:2">
      <c r="A173" s="58" t="s">
        <v>2153</v>
      </c>
      <c r="B173" s="58" t="s">
        <v>2154</v>
      </c>
    </row>
    <row r="174" spans="1:2">
      <c r="A174" s="58" t="s">
        <v>2155</v>
      </c>
      <c r="B174" s="58" t="s">
        <v>2156</v>
      </c>
    </row>
    <row r="175" spans="1:2">
      <c r="A175" s="58" t="s">
        <v>2157</v>
      </c>
      <c r="B175" s="58" t="s">
        <v>2158</v>
      </c>
    </row>
    <row r="176" spans="1:2">
      <c r="A176" s="58" t="s">
        <v>2159</v>
      </c>
      <c r="B176" s="58" t="s">
        <v>2160</v>
      </c>
    </row>
    <row r="177" spans="1:2">
      <c r="A177" s="58" t="s">
        <v>2161</v>
      </c>
      <c r="B177" s="58" t="s">
        <v>2162</v>
      </c>
    </row>
    <row r="178" spans="1:2">
      <c r="A178" s="58" t="s">
        <v>2163</v>
      </c>
      <c r="B178" s="58" t="s">
        <v>2164</v>
      </c>
    </row>
    <row r="179" spans="1:2">
      <c r="A179" s="58" t="s">
        <v>2165</v>
      </c>
      <c r="B179" s="58" t="s">
        <v>2166</v>
      </c>
    </row>
    <row r="180" spans="1:2">
      <c r="A180" s="58" t="s">
        <v>2167</v>
      </c>
      <c r="B180" s="58" t="s">
        <v>2168</v>
      </c>
    </row>
    <row r="181" spans="1:2">
      <c r="A181" s="58" t="s">
        <v>2169</v>
      </c>
      <c r="B181" s="58" t="s">
        <v>2170</v>
      </c>
    </row>
    <row r="182" spans="1:2">
      <c r="A182" s="58" t="s">
        <v>2171</v>
      </c>
      <c r="B182" s="58" t="s">
        <v>2172</v>
      </c>
    </row>
    <row r="183" spans="1:2">
      <c r="A183" s="58" t="s">
        <v>2173</v>
      </c>
      <c r="B183" s="58" t="s">
        <v>2174</v>
      </c>
    </row>
    <row r="184" spans="1:2">
      <c r="A184" s="58" t="s">
        <v>2175</v>
      </c>
      <c r="B184" s="58" t="s">
        <v>2176</v>
      </c>
    </row>
    <row r="185" spans="1:2">
      <c r="A185" s="58" t="s">
        <v>2177</v>
      </c>
      <c r="B185" s="58" t="s">
        <v>187</v>
      </c>
    </row>
    <row r="186" spans="1:2">
      <c r="A186" s="58" t="s">
        <v>2178</v>
      </c>
      <c r="B186" s="58" t="s">
        <v>2179</v>
      </c>
    </row>
    <row r="187" spans="1:2">
      <c r="A187" s="58" t="s">
        <v>2180</v>
      </c>
      <c r="B187" s="58" t="s">
        <v>2181</v>
      </c>
    </row>
    <row r="188" spans="1:2">
      <c r="A188" s="58" t="s">
        <v>2182</v>
      </c>
      <c r="B188" s="58" t="s">
        <v>2183</v>
      </c>
    </row>
    <row r="189" spans="1:2">
      <c r="A189" s="58" t="s">
        <v>2184</v>
      </c>
      <c r="B189" s="58" t="s">
        <v>2185</v>
      </c>
    </row>
    <row r="190" spans="1:2">
      <c r="A190" s="58" t="s">
        <v>2186</v>
      </c>
      <c r="B190" s="58" t="s">
        <v>2187</v>
      </c>
    </row>
    <row r="191" spans="1:2">
      <c r="A191" s="58" t="s">
        <v>2188</v>
      </c>
      <c r="B191" s="58" t="s">
        <v>2189</v>
      </c>
    </row>
    <row r="192" spans="1:2">
      <c r="A192" s="58" t="s">
        <v>2190</v>
      </c>
      <c r="B192" s="58" t="s">
        <v>2191</v>
      </c>
    </row>
    <row r="193" spans="1:2">
      <c r="A193" s="58" t="s">
        <v>2192</v>
      </c>
      <c r="B193" s="58" t="s">
        <v>2193</v>
      </c>
    </row>
    <row r="194" spans="1:2">
      <c r="A194" s="58" t="s">
        <v>2194</v>
      </c>
      <c r="B194" s="58" t="s">
        <v>2195</v>
      </c>
    </row>
    <row r="195" spans="1:2">
      <c r="A195" s="58" t="s">
        <v>2196</v>
      </c>
      <c r="B195" s="58" t="s">
        <v>2197</v>
      </c>
    </row>
    <row r="196" spans="1:2">
      <c r="A196" s="58" t="s">
        <v>2198</v>
      </c>
      <c r="B196" s="58" t="s">
        <v>2199</v>
      </c>
    </row>
    <row r="197" spans="1:2">
      <c r="A197" s="58" t="s">
        <v>2200</v>
      </c>
      <c r="B197" s="58" t="s">
        <v>2201</v>
      </c>
    </row>
    <row r="198" spans="1:2">
      <c r="A198" s="58" t="s">
        <v>2202</v>
      </c>
      <c r="B198" s="58" t="s">
        <v>2203</v>
      </c>
    </row>
    <row r="199" spans="1:2">
      <c r="A199" s="58" t="s">
        <v>2204</v>
      </c>
      <c r="B199" s="58" t="s">
        <v>2205</v>
      </c>
    </row>
    <row r="200" spans="1:2">
      <c r="A200" s="58" t="s">
        <v>2206</v>
      </c>
      <c r="B200" s="58" t="s">
        <v>2207</v>
      </c>
    </row>
    <row r="201" spans="1:2">
      <c r="A201" s="58" t="s">
        <v>2208</v>
      </c>
      <c r="B201" s="58" t="s">
        <v>2209</v>
      </c>
    </row>
    <row r="202" spans="1:2">
      <c r="A202" s="58" t="s">
        <v>2210</v>
      </c>
      <c r="B202" s="58" t="s">
        <v>2211</v>
      </c>
    </row>
    <row r="203" spans="1:2">
      <c r="A203" s="58" t="s">
        <v>2212</v>
      </c>
      <c r="B203" s="58" t="s">
        <v>2213</v>
      </c>
    </row>
    <row r="204" spans="1:2">
      <c r="A204" s="58" t="s">
        <v>2214</v>
      </c>
      <c r="B204" s="58" t="s">
        <v>2215</v>
      </c>
    </row>
    <row r="205" spans="1:2">
      <c r="A205" s="58" t="s">
        <v>2216</v>
      </c>
      <c r="B205" s="58" t="s">
        <v>2217</v>
      </c>
    </row>
    <row r="206" spans="1:2">
      <c r="A206" s="58" t="s">
        <v>2218</v>
      </c>
      <c r="B206" s="58" t="s">
        <v>2219</v>
      </c>
    </row>
    <row r="207" spans="1:2">
      <c r="A207" s="58" t="s">
        <v>2220</v>
      </c>
      <c r="B207" s="58" t="s">
        <v>2221</v>
      </c>
    </row>
    <row r="208" spans="1:2">
      <c r="A208" s="58" t="s">
        <v>2222</v>
      </c>
      <c r="B208" s="58" t="s">
        <v>2223</v>
      </c>
    </row>
    <row r="209" spans="1:2">
      <c r="A209" s="58" t="s">
        <v>2224</v>
      </c>
      <c r="B209" s="58" t="s">
        <v>2225</v>
      </c>
    </row>
    <row r="210" spans="1:2">
      <c r="A210" s="58" t="s">
        <v>2226</v>
      </c>
      <c r="B210" s="58" t="s">
        <v>2227</v>
      </c>
    </row>
    <row r="211" spans="1:2">
      <c r="A211" s="58" t="s">
        <v>2228</v>
      </c>
      <c r="B211" s="58" t="s">
        <v>2229</v>
      </c>
    </row>
    <row r="212" spans="1:2">
      <c r="A212" s="58" t="s">
        <v>2230</v>
      </c>
      <c r="B212" s="58" t="s">
        <v>2231</v>
      </c>
    </row>
    <row r="213" spans="1:2">
      <c r="A213" s="58" t="s">
        <v>2232</v>
      </c>
      <c r="B213" s="58" t="s">
        <v>2233</v>
      </c>
    </row>
    <row r="214" spans="1:2">
      <c r="A214" s="58" t="s">
        <v>2234</v>
      </c>
      <c r="B214" s="58" t="s">
        <v>2235</v>
      </c>
    </row>
    <row r="215" spans="1:2">
      <c r="A215" s="58" t="s">
        <v>2236</v>
      </c>
      <c r="B215" s="58" t="s">
        <v>2237</v>
      </c>
    </row>
    <row r="216" spans="1:2">
      <c r="A216" s="58" t="s">
        <v>2238</v>
      </c>
      <c r="B216" s="58" t="s">
        <v>2239</v>
      </c>
    </row>
    <row r="217" spans="1:2">
      <c r="A217" s="58" t="s">
        <v>2240</v>
      </c>
      <c r="B217" s="58" t="s">
        <v>2241</v>
      </c>
    </row>
    <row r="218" spans="1:2">
      <c r="A218" s="58" t="s">
        <v>2242</v>
      </c>
      <c r="B218" s="58" t="s">
        <v>2243</v>
      </c>
    </row>
    <row r="219" spans="1:2">
      <c r="A219" s="58" t="s">
        <v>2244</v>
      </c>
      <c r="B219" s="58" t="s">
        <v>84</v>
      </c>
    </row>
    <row r="220" spans="1:2">
      <c r="A220" s="58" t="s">
        <v>2245</v>
      </c>
      <c r="B220" s="58" t="s">
        <v>2246</v>
      </c>
    </row>
    <row r="221" spans="1:2">
      <c r="A221" s="58" t="s">
        <v>2247</v>
      </c>
      <c r="B221" s="58" t="s">
        <v>2248</v>
      </c>
    </row>
    <row r="222" spans="1:2">
      <c r="A222" s="58" t="s">
        <v>2249</v>
      </c>
      <c r="B222" s="58" t="s">
        <v>214</v>
      </c>
    </row>
    <row r="223" spans="1:2">
      <c r="A223" s="58" t="s">
        <v>2250</v>
      </c>
      <c r="B223" s="58" t="s">
        <v>2251</v>
      </c>
    </row>
    <row r="224" spans="1:2">
      <c r="A224" s="58" t="s">
        <v>2252</v>
      </c>
      <c r="B224" s="58" t="s">
        <v>2253</v>
      </c>
    </row>
    <row r="225" spans="1:2">
      <c r="A225" s="58" t="s">
        <v>2254</v>
      </c>
      <c r="B225" s="58" t="s">
        <v>2255</v>
      </c>
    </row>
    <row r="226" spans="1:2">
      <c r="A226" s="58" t="s">
        <v>2256</v>
      </c>
      <c r="B226" s="58" t="s">
        <v>2257</v>
      </c>
    </row>
    <row r="227" spans="1:2">
      <c r="A227" s="58" t="s">
        <v>2258</v>
      </c>
      <c r="B227" s="58" t="s">
        <v>2259</v>
      </c>
    </row>
    <row r="228" spans="1:2">
      <c r="A228" s="58" t="s">
        <v>2260</v>
      </c>
      <c r="B228" s="58" t="s">
        <v>2261</v>
      </c>
    </row>
    <row r="229" spans="1:2">
      <c r="A229" s="58" t="s">
        <v>2262</v>
      </c>
      <c r="B229" s="58" t="s">
        <v>2263</v>
      </c>
    </row>
    <row r="230" spans="1:2">
      <c r="A230" s="58" t="s">
        <v>2264</v>
      </c>
      <c r="B230" s="58" t="s">
        <v>2265</v>
      </c>
    </row>
    <row r="231" spans="1:2">
      <c r="A231" s="58" t="s">
        <v>2266</v>
      </c>
      <c r="B231" s="58" t="s">
        <v>2267</v>
      </c>
    </row>
    <row r="232" spans="1:2">
      <c r="A232" s="58" t="s">
        <v>2268</v>
      </c>
      <c r="B232" s="58" t="s">
        <v>2269</v>
      </c>
    </row>
    <row r="233" spans="1:2">
      <c r="A233" s="58" t="s">
        <v>2270</v>
      </c>
      <c r="B233" s="58" t="s">
        <v>2271</v>
      </c>
    </row>
    <row r="234" spans="1:2">
      <c r="A234" s="58" t="s">
        <v>2272</v>
      </c>
      <c r="B234" s="58" t="s">
        <v>2273</v>
      </c>
    </row>
    <row r="235" spans="1:2">
      <c r="A235" s="58" t="s">
        <v>2274</v>
      </c>
      <c r="B235" s="58" t="s">
        <v>2275</v>
      </c>
    </row>
    <row r="236" spans="1:2">
      <c r="A236" s="58" t="s">
        <v>2276</v>
      </c>
      <c r="B236" s="58" t="s">
        <v>167</v>
      </c>
    </row>
    <row r="237" spans="1:2">
      <c r="A237" s="58" t="s">
        <v>2277</v>
      </c>
      <c r="B237" s="58" t="s">
        <v>2278</v>
      </c>
    </row>
    <row r="238" spans="1:2">
      <c r="A238" s="58" t="s">
        <v>2279</v>
      </c>
      <c r="B238" s="58" t="s">
        <v>334</v>
      </c>
    </row>
    <row r="239" spans="1:2">
      <c r="A239" s="58" t="s">
        <v>2280</v>
      </c>
      <c r="B239" s="58" t="s">
        <v>2281</v>
      </c>
    </row>
    <row r="240" spans="1:2">
      <c r="A240" s="58" t="s">
        <v>2282</v>
      </c>
      <c r="B240" s="58" t="s">
        <v>2283</v>
      </c>
    </row>
    <row r="241" spans="1:2">
      <c r="A241" s="58" t="s">
        <v>2284</v>
      </c>
      <c r="B241" s="58" t="s">
        <v>2285</v>
      </c>
    </row>
    <row r="242" spans="1:2">
      <c r="A242" s="58" t="s">
        <v>2286</v>
      </c>
      <c r="B242" s="58" t="s">
        <v>2287</v>
      </c>
    </row>
    <row r="243" spans="1:2">
      <c r="A243" s="58" t="s">
        <v>2288</v>
      </c>
      <c r="B243" s="58" t="s">
        <v>2289</v>
      </c>
    </row>
    <row r="244" spans="1:2">
      <c r="A244" s="58" t="s">
        <v>2290</v>
      </c>
      <c r="B244" s="58" t="s">
        <v>2291</v>
      </c>
    </row>
    <row r="245" spans="1:2">
      <c r="A245" s="58" t="s">
        <v>2292</v>
      </c>
      <c r="B245" s="58" t="s">
        <v>2293</v>
      </c>
    </row>
    <row r="246" spans="1:2">
      <c r="A246" s="58" t="s">
        <v>2294</v>
      </c>
      <c r="B246" s="58" t="s">
        <v>2295</v>
      </c>
    </row>
    <row r="247" spans="1:2">
      <c r="A247" s="58" t="s">
        <v>2296</v>
      </c>
      <c r="B247" s="58" t="s">
        <v>2297</v>
      </c>
    </row>
    <row r="248" spans="1:2">
      <c r="A248" s="58" t="s">
        <v>2298</v>
      </c>
      <c r="B248" s="58" t="s">
        <v>2299</v>
      </c>
    </row>
    <row r="249" spans="1:2">
      <c r="A249" s="58" t="s">
        <v>2300</v>
      </c>
      <c r="B249" s="58" t="s">
        <v>2301</v>
      </c>
    </row>
    <row r="250" spans="1:2">
      <c r="A250" s="58" t="s">
        <v>2302</v>
      </c>
      <c r="B250" s="58" t="s">
        <v>2303</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6"/>
  <sheetViews>
    <sheetView workbookViewId="0">
      <selection activeCell="A2" sqref="A2"/>
    </sheetView>
  </sheetViews>
  <sheetFormatPr defaultRowHeight="12.75"/>
  <cols>
    <col min="2" max="2" width="27.375" customWidth="1"/>
  </cols>
  <sheetData>
    <row r="1" spans="1:2">
      <c r="A1" s="156" t="s">
        <v>2304</v>
      </c>
      <c r="B1" s="156" t="s">
        <v>2305</v>
      </c>
    </row>
    <row r="2" spans="1:2">
      <c r="A2" t="s">
        <v>2306</v>
      </c>
      <c r="B2" t="s">
        <v>2307</v>
      </c>
    </row>
    <row r="3" spans="1:2">
      <c r="A3" t="s">
        <v>2308</v>
      </c>
      <c r="B3" t="s">
        <v>2309</v>
      </c>
    </row>
    <row r="4" spans="1:2">
      <c r="A4" t="s">
        <v>2310</v>
      </c>
      <c r="B4" t="s">
        <v>2311</v>
      </c>
    </row>
    <row r="5" spans="1:2">
      <c r="A5" t="s">
        <v>2312</v>
      </c>
      <c r="B5" t="s">
        <v>2313</v>
      </c>
    </row>
    <row r="6" spans="1:2">
      <c r="A6" t="s">
        <v>2314</v>
      </c>
      <c r="B6" t="s">
        <v>2315</v>
      </c>
    </row>
    <row r="7" spans="1:2">
      <c r="A7" t="s">
        <v>2316</v>
      </c>
      <c r="B7" t="s">
        <v>2317</v>
      </c>
    </row>
    <row r="8" spans="1:2">
      <c r="A8" t="s">
        <v>2318</v>
      </c>
      <c r="B8" t="s">
        <v>2319</v>
      </c>
    </row>
    <row r="9" spans="1:2">
      <c r="A9" t="s">
        <v>2320</v>
      </c>
      <c r="B9" t="s">
        <v>2321</v>
      </c>
    </row>
    <row r="10" spans="1:2">
      <c r="A10" t="s">
        <v>2322</v>
      </c>
      <c r="B10" t="s">
        <v>2323</v>
      </c>
    </row>
    <row r="11" spans="1:2">
      <c r="A11" t="s">
        <v>2324</v>
      </c>
      <c r="B11" t="s">
        <v>2325</v>
      </c>
    </row>
    <row r="12" spans="1:2">
      <c r="A12" t="s">
        <v>2326</v>
      </c>
      <c r="B12" t="s">
        <v>2327</v>
      </c>
    </row>
    <row r="13" spans="1:2">
      <c r="A13" t="s">
        <v>2328</v>
      </c>
      <c r="B13" t="s">
        <v>2329</v>
      </c>
    </row>
    <row r="14" spans="1:2">
      <c r="A14" t="s">
        <v>2330</v>
      </c>
      <c r="B14" t="s">
        <v>2331</v>
      </c>
    </row>
    <row r="15" spans="1:2">
      <c r="A15" t="s">
        <v>2332</v>
      </c>
      <c r="B15" t="s">
        <v>2333</v>
      </c>
    </row>
    <row r="16" spans="1:2">
      <c r="A16" t="s">
        <v>2334</v>
      </c>
      <c r="B16" t="s">
        <v>2335</v>
      </c>
    </row>
    <row r="17" spans="1:2">
      <c r="A17" t="s">
        <v>2336</v>
      </c>
      <c r="B17" t="s">
        <v>2337</v>
      </c>
    </row>
    <row r="18" spans="1:2">
      <c r="A18" t="s">
        <v>2338</v>
      </c>
      <c r="B18" t="s">
        <v>2339</v>
      </c>
    </row>
    <row r="19" spans="1:2">
      <c r="A19" t="s">
        <v>2340</v>
      </c>
      <c r="B19" t="s">
        <v>2341</v>
      </c>
    </row>
    <row r="20" spans="1:2">
      <c r="A20" t="s">
        <v>2342</v>
      </c>
      <c r="B20" t="s">
        <v>2343</v>
      </c>
    </row>
    <row r="21" spans="1:2">
      <c r="A21" t="s">
        <v>2344</v>
      </c>
      <c r="B21" t="s">
        <v>2345</v>
      </c>
    </row>
    <row r="22" spans="1:2">
      <c r="A22" t="s">
        <v>2346</v>
      </c>
      <c r="B22" t="s">
        <v>2347</v>
      </c>
    </row>
    <row r="23" spans="1:2">
      <c r="A23" t="s">
        <v>2348</v>
      </c>
      <c r="B23" t="s">
        <v>2349</v>
      </c>
    </row>
    <row r="24" spans="1:2">
      <c r="A24" t="s">
        <v>2350</v>
      </c>
      <c r="B24" t="s">
        <v>2351</v>
      </c>
    </row>
    <row r="25" spans="1:2">
      <c r="A25" t="s">
        <v>2352</v>
      </c>
      <c r="B25" t="s">
        <v>2353</v>
      </c>
    </row>
    <row r="26" spans="1:2">
      <c r="A26" t="s">
        <v>2354</v>
      </c>
      <c r="B26" t="s">
        <v>2355</v>
      </c>
    </row>
    <row r="27" spans="1:2">
      <c r="A27" t="s">
        <v>2356</v>
      </c>
      <c r="B27" t="s">
        <v>2357</v>
      </c>
    </row>
    <row r="28" spans="1:2">
      <c r="A28" t="s">
        <v>2358</v>
      </c>
      <c r="B28" t="s">
        <v>2359</v>
      </c>
    </row>
    <row r="29" spans="1:2">
      <c r="A29" t="s">
        <v>2360</v>
      </c>
      <c r="B29" t="s">
        <v>2361</v>
      </c>
    </row>
    <row r="30" spans="1:2">
      <c r="A30" t="s">
        <v>2362</v>
      </c>
      <c r="B30" t="s">
        <v>2363</v>
      </c>
    </row>
    <row r="31" spans="1:2">
      <c r="A31" t="s">
        <v>2364</v>
      </c>
      <c r="B31" t="s">
        <v>2365</v>
      </c>
    </row>
    <row r="32" spans="1:2">
      <c r="A32" t="s">
        <v>2366</v>
      </c>
      <c r="B32" t="s">
        <v>2367</v>
      </c>
    </row>
    <row r="33" spans="1:2">
      <c r="A33" t="s">
        <v>2368</v>
      </c>
      <c r="B33" t="s">
        <v>2369</v>
      </c>
    </row>
    <row r="34" spans="1:2">
      <c r="A34" t="s">
        <v>2370</v>
      </c>
      <c r="B34" t="s">
        <v>2371</v>
      </c>
    </row>
    <row r="35" spans="1:2">
      <c r="A35" t="s">
        <v>2372</v>
      </c>
      <c r="B35" t="s">
        <v>2373</v>
      </c>
    </row>
    <row r="36" spans="1:2">
      <c r="A36" t="s">
        <v>2374</v>
      </c>
      <c r="B36" t="s">
        <v>2375</v>
      </c>
    </row>
    <row r="37" spans="1:2">
      <c r="A37" t="s">
        <v>2376</v>
      </c>
      <c r="B37" t="s">
        <v>2377</v>
      </c>
    </row>
    <row r="38" spans="1:2">
      <c r="A38" t="s">
        <v>2378</v>
      </c>
      <c r="B38" t="s">
        <v>2379</v>
      </c>
    </row>
    <row r="39" spans="1:2">
      <c r="A39" t="s">
        <v>2380</v>
      </c>
      <c r="B39" t="s">
        <v>2381</v>
      </c>
    </row>
    <row r="40" spans="1:2">
      <c r="A40" t="s">
        <v>2382</v>
      </c>
      <c r="B40" t="s">
        <v>2383</v>
      </c>
    </row>
    <row r="41" spans="1:2">
      <c r="A41" t="s">
        <v>2384</v>
      </c>
      <c r="B41" t="s">
        <v>2385</v>
      </c>
    </row>
    <row r="42" spans="1:2">
      <c r="A42" t="s">
        <v>2386</v>
      </c>
      <c r="B42" t="s">
        <v>2387</v>
      </c>
    </row>
    <row r="43" spans="1:2">
      <c r="A43" t="s">
        <v>2388</v>
      </c>
      <c r="B43" t="s">
        <v>2389</v>
      </c>
    </row>
    <row r="44" spans="1:2">
      <c r="A44" t="s">
        <v>2390</v>
      </c>
      <c r="B44" t="s">
        <v>2391</v>
      </c>
    </row>
    <row r="45" spans="1:2">
      <c r="A45" t="s">
        <v>2392</v>
      </c>
      <c r="B45" t="s">
        <v>2393</v>
      </c>
    </row>
    <row r="46" spans="1:2">
      <c r="A46" t="s">
        <v>2394</v>
      </c>
      <c r="B46" t="s">
        <v>2395</v>
      </c>
    </row>
    <row r="47" spans="1:2">
      <c r="A47" t="s">
        <v>2396</v>
      </c>
      <c r="B47" t="s">
        <v>2397</v>
      </c>
    </row>
    <row r="48" spans="1:2">
      <c r="A48" t="s">
        <v>2398</v>
      </c>
      <c r="B48" t="s">
        <v>2399</v>
      </c>
    </row>
    <row r="49" spans="1:2">
      <c r="A49" t="s">
        <v>2400</v>
      </c>
      <c r="B49" t="s">
        <v>2401</v>
      </c>
    </row>
    <row r="50" spans="1:2">
      <c r="A50" t="s">
        <v>2402</v>
      </c>
      <c r="B50" t="s">
        <v>2403</v>
      </c>
    </row>
    <row r="51" spans="1:2">
      <c r="A51" t="s">
        <v>2404</v>
      </c>
      <c r="B51" t="s">
        <v>2405</v>
      </c>
    </row>
    <row r="52" spans="1:2">
      <c r="A52" t="s">
        <v>2406</v>
      </c>
      <c r="B52" t="s">
        <v>2407</v>
      </c>
    </row>
    <row r="53" spans="1:2">
      <c r="A53" t="s">
        <v>2408</v>
      </c>
      <c r="B53" t="s">
        <v>2409</v>
      </c>
    </row>
    <row r="54" spans="1:2">
      <c r="A54" t="s">
        <v>2410</v>
      </c>
      <c r="B54" t="s">
        <v>2411</v>
      </c>
    </row>
    <row r="55" spans="1:2">
      <c r="A55" t="s">
        <v>2412</v>
      </c>
      <c r="B55" t="s">
        <v>2413</v>
      </c>
    </row>
    <row r="56" spans="1:2">
      <c r="A56" t="s">
        <v>2414</v>
      </c>
      <c r="B56" t="s">
        <v>2415</v>
      </c>
    </row>
    <row r="57" spans="1:2">
      <c r="A57" t="s">
        <v>2416</v>
      </c>
      <c r="B57" t="s">
        <v>2417</v>
      </c>
    </row>
    <row r="58" spans="1:2">
      <c r="A58" t="s">
        <v>2418</v>
      </c>
      <c r="B58" t="s">
        <v>2419</v>
      </c>
    </row>
    <row r="59" spans="1:2">
      <c r="A59" t="s">
        <v>2420</v>
      </c>
      <c r="B59" t="s">
        <v>2421</v>
      </c>
    </row>
    <row r="60" spans="1:2">
      <c r="A60" t="s">
        <v>2422</v>
      </c>
      <c r="B60" t="s">
        <v>2423</v>
      </c>
    </row>
    <row r="61" spans="1:2">
      <c r="A61" t="s">
        <v>2424</v>
      </c>
      <c r="B61" t="s">
        <v>2425</v>
      </c>
    </row>
    <row r="62" spans="1:2">
      <c r="A62" t="s">
        <v>2426</v>
      </c>
      <c r="B62" t="s">
        <v>2427</v>
      </c>
    </row>
    <row r="63" spans="1:2">
      <c r="A63" t="s">
        <v>2428</v>
      </c>
      <c r="B63" t="s">
        <v>2429</v>
      </c>
    </row>
    <row r="64" spans="1:2">
      <c r="A64" t="s">
        <v>2430</v>
      </c>
      <c r="B64" t="s">
        <v>2431</v>
      </c>
    </row>
    <row r="65" spans="1:2">
      <c r="A65" t="s">
        <v>2432</v>
      </c>
      <c r="B65" t="s">
        <v>2433</v>
      </c>
    </row>
    <row r="66" spans="1:2">
      <c r="A66" t="s">
        <v>2434</v>
      </c>
      <c r="B66" t="s">
        <v>2435</v>
      </c>
    </row>
    <row r="67" spans="1:2">
      <c r="A67" t="s">
        <v>2436</v>
      </c>
      <c r="B67" t="s">
        <v>2437</v>
      </c>
    </row>
    <row r="68" spans="1:2">
      <c r="A68" t="s">
        <v>2438</v>
      </c>
      <c r="B68" t="s">
        <v>2439</v>
      </c>
    </row>
    <row r="69" spans="1:2">
      <c r="A69" t="s">
        <v>2440</v>
      </c>
      <c r="B69" t="s">
        <v>2441</v>
      </c>
    </row>
    <row r="70" spans="1:2">
      <c r="A70" t="s">
        <v>2442</v>
      </c>
      <c r="B70" t="s">
        <v>2443</v>
      </c>
    </row>
    <row r="71" spans="1:2">
      <c r="A71" t="s">
        <v>2444</v>
      </c>
      <c r="B71" t="s">
        <v>2445</v>
      </c>
    </row>
    <row r="72" spans="1:2">
      <c r="A72" t="s">
        <v>2446</v>
      </c>
      <c r="B72" t="s">
        <v>2447</v>
      </c>
    </row>
    <row r="73" spans="1:2">
      <c r="A73" t="s">
        <v>2448</v>
      </c>
      <c r="B73" t="s">
        <v>2449</v>
      </c>
    </row>
    <row r="74" spans="1:2">
      <c r="A74" t="s">
        <v>2450</v>
      </c>
      <c r="B74" t="s">
        <v>2451</v>
      </c>
    </row>
    <row r="75" spans="1:2">
      <c r="A75" t="s">
        <v>2452</v>
      </c>
      <c r="B75" t="s">
        <v>2453</v>
      </c>
    </row>
    <row r="76" spans="1:2">
      <c r="A76" t="s">
        <v>2454</v>
      </c>
      <c r="B76" t="s">
        <v>2455</v>
      </c>
    </row>
    <row r="77" spans="1:2">
      <c r="A77" t="s">
        <v>2456</v>
      </c>
      <c r="B77" t="s">
        <v>2457</v>
      </c>
    </row>
    <row r="78" spans="1:2">
      <c r="A78" t="s">
        <v>2458</v>
      </c>
      <c r="B78" t="s">
        <v>2459</v>
      </c>
    </row>
    <row r="79" spans="1:2">
      <c r="A79" t="s">
        <v>2460</v>
      </c>
      <c r="B79" t="s">
        <v>2461</v>
      </c>
    </row>
    <row r="80" spans="1:2">
      <c r="A80" t="s">
        <v>2462</v>
      </c>
      <c r="B80" t="s">
        <v>2463</v>
      </c>
    </row>
    <row r="81" spans="1:2">
      <c r="A81" t="s">
        <v>2464</v>
      </c>
      <c r="B81" t="s">
        <v>2465</v>
      </c>
    </row>
    <row r="82" spans="1:2">
      <c r="A82" t="s">
        <v>2466</v>
      </c>
      <c r="B82" t="s">
        <v>2467</v>
      </c>
    </row>
    <row r="83" spans="1:2">
      <c r="A83" t="s">
        <v>2468</v>
      </c>
      <c r="B83" t="s">
        <v>2469</v>
      </c>
    </row>
    <row r="84" spans="1:2">
      <c r="A84" t="s">
        <v>2470</v>
      </c>
      <c r="B84" t="s">
        <v>2471</v>
      </c>
    </row>
    <row r="85" spans="1:2">
      <c r="A85" t="s">
        <v>2472</v>
      </c>
      <c r="B85" t="s">
        <v>12634</v>
      </c>
    </row>
    <row r="86" spans="1:2">
      <c r="A86" t="s">
        <v>2473</v>
      </c>
      <c r="B86" t="s">
        <v>2474</v>
      </c>
    </row>
    <row r="87" spans="1:2">
      <c r="A87" t="s">
        <v>2475</v>
      </c>
      <c r="B87" t="s">
        <v>12635</v>
      </c>
    </row>
    <row r="88" spans="1:2">
      <c r="A88" t="s">
        <v>2476</v>
      </c>
      <c r="B88" t="s">
        <v>12636</v>
      </c>
    </row>
    <row r="89" spans="1:2">
      <c r="A89" t="s">
        <v>2477</v>
      </c>
      <c r="B89" t="s">
        <v>2478</v>
      </c>
    </row>
    <row r="90" spans="1:2">
      <c r="A90" t="s">
        <v>2479</v>
      </c>
      <c r="B90" t="s">
        <v>2480</v>
      </c>
    </row>
    <row r="91" spans="1:2">
      <c r="A91" t="s">
        <v>2481</v>
      </c>
      <c r="B91" t="s">
        <v>12637</v>
      </c>
    </row>
    <row r="92" spans="1:2">
      <c r="A92" t="s">
        <v>2482</v>
      </c>
      <c r="B92" t="s">
        <v>12638</v>
      </c>
    </row>
    <row r="93" spans="1:2">
      <c r="A93" t="s">
        <v>2483</v>
      </c>
      <c r="B93" t="s">
        <v>2484</v>
      </c>
    </row>
    <row r="94" spans="1:2">
      <c r="A94" t="s">
        <v>2485</v>
      </c>
      <c r="B94" t="s">
        <v>2486</v>
      </c>
    </row>
    <row r="95" spans="1:2">
      <c r="A95" t="s">
        <v>2487</v>
      </c>
      <c r="B95" t="s">
        <v>2488</v>
      </c>
    </row>
    <row r="96" spans="1:2">
      <c r="A96" t="s">
        <v>2489</v>
      </c>
      <c r="B96" t="s">
        <v>2490</v>
      </c>
    </row>
    <row r="97" spans="1:2">
      <c r="A97" t="s">
        <v>2491</v>
      </c>
      <c r="B97" t="s">
        <v>2492</v>
      </c>
    </row>
    <row r="98" spans="1:2">
      <c r="A98" t="s">
        <v>2493</v>
      </c>
      <c r="B98" t="s">
        <v>2494</v>
      </c>
    </row>
    <row r="99" spans="1:2">
      <c r="A99" t="s">
        <v>2495</v>
      </c>
      <c r="B99" t="s">
        <v>2496</v>
      </c>
    </row>
    <row r="100" spans="1:2">
      <c r="A100" t="s">
        <v>2497</v>
      </c>
      <c r="B100" t="s">
        <v>2498</v>
      </c>
    </row>
    <row r="101" spans="1:2">
      <c r="A101" t="s">
        <v>2499</v>
      </c>
      <c r="B101" t="s">
        <v>2500</v>
      </c>
    </row>
    <row r="102" spans="1:2">
      <c r="A102" t="s">
        <v>2501</v>
      </c>
      <c r="B102" t="s">
        <v>2502</v>
      </c>
    </row>
    <row r="103" spans="1:2">
      <c r="A103" t="s">
        <v>2503</v>
      </c>
      <c r="B103" t="s">
        <v>2504</v>
      </c>
    </row>
    <row r="104" spans="1:2">
      <c r="A104" t="s">
        <v>2505</v>
      </c>
      <c r="B104" t="s">
        <v>2506</v>
      </c>
    </row>
    <row r="105" spans="1:2">
      <c r="A105" t="s">
        <v>2507</v>
      </c>
      <c r="B105" t="s">
        <v>2508</v>
      </c>
    </row>
    <row r="106" spans="1:2">
      <c r="A106" t="s">
        <v>2509</v>
      </c>
      <c r="B106" t="s">
        <v>2510</v>
      </c>
    </row>
    <row r="107" spans="1:2">
      <c r="A107" t="s">
        <v>2511</v>
      </c>
      <c r="B107" t="s">
        <v>2512</v>
      </c>
    </row>
    <row r="108" spans="1:2">
      <c r="A108" t="s">
        <v>2513</v>
      </c>
      <c r="B108" t="s">
        <v>2514</v>
      </c>
    </row>
    <row r="109" spans="1:2">
      <c r="A109" t="s">
        <v>2515</v>
      </c>
      <c r="B109" t="s">
        <v>2516</v>
      </c>
    </row>
    <row r="110" spans="1:2">
      <c r="A110" t="s">
        <v>2517</v>
      </c>
      <c r="B110" t="s">
        <v>2518</v>
      </c>
    </row>
    <row r="111" spans="1:2">
      <c r="A111" t="s">
        <v>2519</v>
      </c>
      <c r="B111" t="s">
        <v>2520</v>
      </c>
    </row>
    <row r="112" spans="1:2">
      <c r="A112" t="s">
        <v>2521</v>
      </c>
      <c r="B112" t="s">
        <v>2522</v>
      </c>
    </row>
    <row r="113" spans="1:2">
      <c r="A113" t="s">
        <v>2523</v>
      </c>
      <c r="B113" t="s">
        <v>2524</v>
      </c>
    </row>
    <row r="114" spans="1:2">
      <c r="A114" t="s">
        <v>2525</v>
      </c>
      <c r="B114" t="s">
        <v>2526</v>
      </c>
    </row>
    <row r="115" spans="1:2">
      <c r="A115" t="s">
        <v>2527</v>
      </c>
      <c r="B115" t="s">
        <v>2528</v>
      </c>
    </row>
    <row r="116" spans="1:2">
      <c r="A116" t="s">
        <v>2529</v>
      </c>
      <c r="B116" t="s">
        <v>2530</v>
      </c>
    </row>
    <row r="117" spans="1:2">
      <c r="A117" t="s">
        <v>2531</v>
      </c>
      <c r="B117" t="s">
        <v>2532</v>
      </c>
    </row>
    <row r="118" spans="1:2">
      <c r="A118" t="s">
        <v>2533</v>
      </c>
      <c r="B118" t="s">
        <v>2534</v>
      </c>
    </row>
    <row r="119" spans="1:2">
      <c r="A119" t="s">
        <v>2535</v>
      </c>
      <c r="B119" t="s">
        <v>2536</v>
      </c>
    </row>
    <row r="120" spans="1:2">
      <c r="A120" t="s">
        <v>2537</v>
      </c>
      <c r="B120" t="s">
        <v>2538</v>
      </c>
    </row>
    <row r="121" spans="1:2">
      <c r="A121" t="s">
        <v>2539</v>
      </c>
      <c r="B121" t="s">
        <v>2540</v>
      </c>
    </row>
    <row r="122" spans="1:2">
      <c r="A122" t="s">
        <v>2541</v>
      </c>
      <c r="B122" t="s">
        <v>2542</v>
      </c>
    </row>
    <row r="123" spans="1:2">
      <c r="A123" t="s">
        <v>2543</v>
      </c>
      <c r="B123" t="s">
        <v>2544</v>
      </c>
    </row>
    <row r="124" spans="1:2">
      <c r="A124" t="s">
        <v>2545</v>
      </c>
      <c r="B124" t="s">
        <v>2546</v>
      </c>
    </row>
    <row r="125" spans="1:2">
      <c r="A125" t="s">
        <v>2547</v>
      </c>
      <c r="B125" t="s">
        <v>2548</v>
      </c>
    </row>
    <row r="126" spans="1:2">
      <c r="A126" t="s">
        <v>2549</v>
      </c>
      <c r="B126" t="s">
        <v>2550</v>
      </c>
    </row>
    <row r="127" spans="1:2">
      <c r="A127" t="s">
        <v>2551</v>
      </c>
      <c r="B127" t="s">
        <v>2552</v>
      </c>
    </row>
    <row r="128" spans="1:2">
      <c r="A128" t="s">
        <v>2553</v>
      </c>
      <c r="B128" t="s">
        <v>2554</v>
      </c>
    </row>
    <row r="129" spans="1:2">
      <c r="A129" t="s">
        <v>2555</v>
      </c>
      <c r="B129" t="s">
        <v>2556</v>
      </c>
    </row>
    <row r="130" spans="1:2">
      <c r="A130" t="s">
        <v>2557</v>
      </c>
      <c r="B130" t="s">
        <v>2558</v>
      </c>
    </row>
    <row r="131" spans="1:2">
      <c r="A131" t="s">
        <v>2559</v>
      </c>
      <c r="B131" t="s">
        <v>2560</v>
      </c>
    </row>
    <row r="132" spans="1:2">
      <c r="A132" t="s">
        <v>2561</v>
      </c>
      <c r="B132" t="s">
        <v>2562</v>
      </c>
    </row>
    <row r="133" spans="1:2">
      <c r="A133" t="s">
        <v>2563</v>
      </c>
      <c r="B133" t="s">
        <v>2564</v>
      </c>
    </row>
    <row r="134" spans="1:2">
      <c r="A134" t="s">
        <v>2565</v>
      </c>
      <c r="B134" t="s">
        <v>2566</v>
      </c>
    </row>
    <row r="135" spans="1:2">
      <c r="A135" t="s">
        <v>2567</v>
      </c>
      <c r="B135" t="s">
        <v>2568</v>
      </c>
    </row>
    <row r="136" spans="1:2">
      <c r="A136" t="s">
        <v>2569</v>
      </c>
      <c r="B136" t="s">
        <v>2570</v>
      </c>
    </row>
    <row r="137" spans="1:2">
      <c r="A137" t="s">
        <v>2571</v>
      </c>
      <c r="B137" t="s">
        <v>2572</v>
      </c>
    </row>
    <row r="138" spans="1:2">
      <c r="A138" t="s">
        <v>2573</v>
      </c>
      <c r="B138" t="s">
        <v>2574</v>
      </c>
    </row>
    <row r="139" spans="1:2">
      <c r="A139" t="s">
        <v>2575</v>
      </c>
      <c r="B139" t="s">
        <v>237</v>
      </c>
    </row>
    <row r="140" spans="1:2">
      <c r="A140" t="s">
        <v>2576</v>
      </c>
      <c r="B140" t="s">
        <v>2577</v>
      </c>
    </row>
    <row r="141" spans="1:2">
      <c r="A141" t="s">
        <v>2578</v>
      </c>
      <c r="B141" t="s">
        <v>2579</v>
      </c>
    </row>
    <row r="142" spans="1:2">
      <c r="A142" t="s">
        <v>2580</v>
      </c>
      <c r="B142" t="s">
        <v>2581</v>
      </c>
    </row>
    <row r="143" spans="1:2">
      <c r="A143" t="s">
        <v>2582</v>
      </c>
      <c r="B143" t="s">
        <v>2583</v>
      </c>
    </row>
    <row r="144" spans="1:2">
      <c r="A144" t="s">
        <v>2584</v>
      </c>
      <c r="B144" t="s">
        <v>2585</v>
      </c>
    </row>
    <row r="145" spans="1:2">
      <c r="A145" t="s">
        <v>2586</v>
      </c>
      <c r="B145" t="s">
        <v>2587</v>
      </c>
    </row>
    <row r="146" spans="1:2">
      <c r="A146" t="s">
        <v>2588</v>
      </c>
      <c r="B146" t="s">
        <v>2589</v>
      </c>
    </row>
    <row r="147" spans="1:2">
      <c r="A147" t="s">
        <v>2590</v>
      </c>
      <c r="B147" t="s">
        <v>2591</v>
      </c>
    </row>
    <row r="148" spans="1:2">
      <c r="A148" t="s">
        <v>2592</v>
      </c>
      <c r="B148" t="s">
        <v>2593</v>
      </c>
    </row>
    <row r="149" spans="1:2">
      <c r="A149" t="s">
        <v>2594</v>
      </c>
      <c r="B149" t="s">
        <v>2595</v>
      </c>
    </row>
    <row r="150" spans="1:2">
      <c r="A150" t="s">
        <v>2596</v>
      </c>
      <c r="B150" t="s">
        <v>2597</v>
      </c>
    </row>
    <row r="151" spans="1:2">
      <c r="A151" t="s">
        <v>2598</v>
      </c>
      <c r="B151" t="s">
        <v>2599</v>
      </c>
    </row>
    <row r="152" spans="1:2">
      <c r="A152" t="s">
        <v>2600</v>
      </c>
      <c r="B152" t="s">
        <v>2601</v>
      </c>
    </row>
    <row r="153" spans="1:2">
      <c r="A153" t="s">
        <v>2602</v>
      </c>
      <c r="B153" t="s">
        <v>2603</v>
      </c>
    </row>
    <row r="154" spans="1:2">
      <c r="A154" t="s">
        <v>2604</v>
      </c>
      <c r="B154" t="s">
        <v>2605</v>
      </c>
    </row>
    <row r="155" spans="1:2">
      <c r="A155" t="s">
        <v>2606</v>
      </c>
      <c r="B155" t="s">
        <v>2607</v>
      </c>
    </row>
    <row r="156" spans="1:2">
      <c r="A156" t="s">
        <v>2608</v>
      </c>
      <c r="B156" t="s">
        <v>2609</v>
      </c>
    </row>
    <row r="157" spans="1:2">
      <c r="A157" t="s">
        <v>2610</v>
      </c>
      <c r="B157" t="s">
        <v>2611</v>
      </c>
    </row>
    <row r="158" spans="1:2">
      <c r="A158" t="s">
        <v>2612</v>
      </c>
      <c r="B158" t="s">
        <v>2613</v>
      </c>
    </row>
    <row r="159" spans="1:2">
      <c r="A159" t="s">
        <v>2614</v>
      </c>
      <c r="B159" t="s">
        <v>2615</v>
      </c>
    </row>
    <row r="160" spans="1:2">
      <c r="A160" t="s">
        <v>2616</v>
      </c>
      <c r="B160" t="s">
        <v>2617</v>
      </c>
    </row>
    <row r="161" spans="1:2">
      <c r="A161" t="s">
        <v>2618</v>
      </c>
      <c r="B161" t="s">
        <v>2619</v>
      </c>
    </row>
    <row r="162" spans="1:2">
      <c r="A162" t="s">
        <v>2620</v>
      </c>
      <c r="B162" t="s">
        <v>2621</v>
      </c>
    </row>
    <row r="163" spans="1:2">
      <c r="A163" t="s">
        <v>2622</v>
      </c>
      <c r="B163" t="s">
        <v>2623</v>
      </c>
    </row>
    <row r="164" spans="1:2">
      <c r="A164" t="s">
        <v>2624</v>
      </c>
      <c r="B164" t="s">
        <v>2625</v>
      </c>
    </row>
    <row r="165" spans="1:2">
      <c r="A165" t="s">
        <v>2626</v>
      </c>
      <c r="B165" t="s">
        <v>2627</v>
      </c>
    </row>
    <row r="166" spans="1:2">
      <c r="A166" t="s">
        <v>2628</v>
      </c>
      <c r="B166" t="s">
        <v>2629</v>
      </c>
    </row>
    <row r="167" spans="1:2">
      <c r="A167" t="s">
        <v>2630</v>
      </c>
      <c r="B167" t="s">
        <v>2631</v>
      </c>
    </row>
    <row r="168" spans="1:2">
      <c r="A168" t="s">
        <v>2632</v>
      </c>
      <c r="B168" t="s">
        <v>2633</v>
      </c>
    </row>
    <row r="169" spans="1:2">
      <c r="A169" t="s">
        <v>2634</v>
      </c>
      <c r="B169" t="s">
        <v>2635</v>
      </c>
    </row>
    <row r="170" spans="1:2">
      <c r="A170" t="s">
        <v>2636</v>
      </c>
      <c r="B170" t="s">
        <v>2637</v>
      </c>
    </row>
    <row r="171" spans="1:2">
      <c r="A171" t="s">
        <v>2638</v>
      </c>
      <c r="B171" t="s">
        <v>2639</v>
      </c>
    </row>
    <row r="172" spans="1:2">
      <c r="A172" t="s">
        <v>2640</v>
      </c>
      <c r="B172" t="s">
        <v>2641</v>
      </c>
    </row>
    <row r="173" spans="1:2">
      <c r="A173" t="s">
        <v>2642</v>
      </c>
      <c r="B173" t="s">
        <v>2643</v>
      </c>
    </row>
    <row r="174" spans="1:2">
      <c r="A174" t="s">
        <v>2644</v>
      </c>
      <c r="B174" t="s">
        <v>2645</v>
      </c>
    </row>
    <row r="175" spans="1:2">
      <c r="A175" t="s">
        <v>2646</v>
      </c>
      <c r="B175" t="s">
        <v>2647</v>
      </c>
    </row>
    <row r="176" spans="1:2">
      <c r="A176" t="s">
        <v>2648</v>
      </c>
      <c r="B176" t="s">
        <v>2649</v>
      </c>
    </row>
    <row r="177" spans="1:2">
      <c r="A177" t="s">
        <v>2650</v>
      </c>
      <c r="B177" t="s">
        <v>2651</v>
      </c>
    </row>
    <row r="178" spans="1:2">
      <c r="A178" t="s">
        <v>2652</v>
      </c>
      <c r="B178" t="s">
        <v>2653</v>
      </c>
    </row>
    <row r="179" spans="1:2">
      <c r="A179" t="s">
        <v>2654</v>
      </c>
      <c r="B179" t="s">
        <v>2655</v>
      </c>
    </row>
    <row r="180" spans="1:2">
      <c r="A180" t="s">
        <v>2656</v>
      </c>
      <c r="B180" t="s">
        <v>2657</v>
      </c>
    </row>
    <row r="181" spans="1:2">
      <c r="A181" t="s">
        <v>2658</v>
      </c>
      <c r="B181" t="s">
        <v>2659</v>
      </c>
    </row>
    <row r="182" spans="1:2">
      <c r="A182" t="s">
        <v>2660</v>
      </c>
      <c r="B182" t="s">
        <v>2661</v>
      </c>
    </row>
    <row r="183" spans="1:2">
      <c r="A183" t="s">
        <v>2662</v>
      </c>
      <c r="B183" t="s">
        <v>2663</v>
      </c>
    </row>
    <row r="184" spans="1:2">
      <c r="A184" t="s">
        <v>2664</v>
      </c>
      <c r="B184" t="s">
        <v>2665</v>
      </c>
    </row>
    <row r="185" spans="1:2">
      <c r="A185" t="s">
        <v>2666</v>
      </c>
      <c r="B185" t="s">
        <v>2667</v>
      </c>
    </row>
    <row r="186" spans="1:2">
      <c r="A186" t="s">
        <v>2668</v>
      </c>
      <c r="B186" t="s">
        <v>2669</v>
      </c>
    </row>
    <row r="187" spans="1:2">
      <c r="A187" t="s">
        <v>2670</v>
      </c>
      <c r="B187" t="s">
        <v>2671</v>
      </c>
    </row>
    <row r="188" spans="1:2">
      <c r="A188" t="s">
        <v>2672</v>
      </c>
      <c r="B188" t="s">
        <v>2673</v>
      </c>
    </row>
    <row r="189" spans="1:2">
      <c r="A189" t="s">
        <v>2674</v>
      </c>
      <c r="B189" t="s">
        <v>2675</v>
      </c>
    </row>
    <row r="190" spans="1:2">
      <c r="A190" t="s">
        <v>2676</v>
      </c>
      <c r="B190" t="s">
        <v>2677</v>
      </c>
    </row>
    <row r="191" spans="1:2">
      <c r="A191" t="s">
        <v>2678</v>
      </c>
      <c r="B191" t="s">
        <v>2679</v>
      </c>
    </row>
    <row r="192" spans="1:2">
      <c r="A192" t="s">
        <v>2680</v>
      </c>
      <c r="B192" t="s">
        <v>2681</v>
      </c>
    </row>
    <row r="193" spans="1:2">
      <c r="A193" t="s">
        <v>2682</v>
      </c>
      <c r="B193" t="s">
        <v>2683</v>
      </c>
    </row>
    <row r="194" spans="1:2">
      <c r="A194" t="s">
        <v>2684</v>
      </c>
      <c r="B194" t="s">
        <v>2685</v>
      </c>
    </row>
    <row r="195" spans="1:2">
      <c r="A195" t="s">
        <v>2686</v>
      </c>
      <c r="B195" t="s">
        <v>2687</v>
      </c>
    </row>
    <row r="196" spans="1:2">
      <c r="A196" t="s">
        <v>2688</v>
      </c>
      <c r="B196" t="s">
        <v>2689</v>
      </c>
    </row>
    <row r="197" spans="1:2">
      <c r="A197" t="s">
        <v>2690</v>
      </c>
      <c r="B197" t="s">
        <v>2691</v>
      </c>
    </row>
    <row r="198" spans="1:2">
      <c r="A198" t="s">
        <v>2692</v>
      </c>
      <c r="B198" t="s">
        <v>2693</v>
      </c>
    </row>
    <row r="199" spans="1:2">
      <c r="A199" t="s">
        <v>2694</v>
      </c>
      <c r="B199" t="s">
        <v>2695</v>
      </c>
    </row>
    <row r="200" spans="1:2">
      <c r="A200" t="s">
        <v>2696</v>
      </c>
      <c r="B200" t="s">
        <v>2697</v>
      </c>
    </row>
    <row r="201" spans="1:2">
      <c r="A201" t="s">
        <v>2698</v>
      </c>
      <c r="B201" t="s">
        <v>2699</v>
      </c>
    </row>
    <row r="202" spans="1:2">
      <c r="A202" t="s">
        <v>2700</v>
      </c>
      <c r="B202" t="s">
        <v>2701</v>
      </c>
    </row>
    <row r="203" spans="1:2">
      <c r="A203" t="s">
        <v>2702</v>
      </c>
      <c r="B203" t="s">
        <v>2703</v>
      </c>
    </row>
    <row r="204" spans="1:2">
      <c r="A204" t="s">
        <v>2704</v>
      </c>
      <c r="B204" t="s">
        <v>2705</v>
      </c>
    </row>
    <row r="205" spans="1:2">
      <c r="A205" t="s">
        <v>2706</v>
      </c>
      <c r="B205" t="s">
        <v>2707</v>
      </c>
    </row>
    <row r="206" spans="1:2">
      <c r="A206" t="s">
        <v>2708</v>
      </c>
      <c r="B206" t="s">
        <v>2709</v>
      </c>
    </row>
    <row r="207" spans="1:2">
      <c r="A207" t="s">
        <v>2710</v>
      </c>
      <c r="B207" t="s">
        <v>2711</v>
      </c>
    </row>
    <row r="208" spans="1:2">
      <c r="A208" t="s">
        <v>2712</v>
      </c>
      <c r="B208" t="s">
        <v>2713</v>
      </c>
    </row>
    <row r="209" spans="1:2">
      <c r="A209" t="s">
        <v>2714</v>
      </c>
      <c r="B209" t="s">
        <v>2715</v>
      </c>
    </row>
    <row r="210" spans="1:2">
      <c r="A210" t="s">
        <v>2716</v>
      </c>
      <c r="B210" t="s">
        <v>2717</v>
      </c>
    </row>
    <row r="211" spans="1:2">
      <c r="A211" t="s">
        <v>2718</v>
      </c>
      <c r="B211" t="s">
        <v>2719</v>
      </c>
    </row>
    <row r="212" spans="1:2">
      <c r="A212" t="s">
        <v>2720</v>
      </c>
      <c r="B212" t="s">
        <v>2721</v>
      </c>
    </row>
    <row r="213" spans="1:2">
      <c r="A213" t="s">
        <v>2722</v>
      </c>
      <c r="B213" t="s">
        <v>2723</v>
      </c>
    </row>
    <row r="214" spans="1:2">
      <c r="A214" t="s">
        <v>2724</v>
      </c>
      <c r="B214" t="s">
        <v>2725</v>
      </c>
    </row>
    <row r="215" spans="1:2">
      <c r="A215" t="s">
        <v>2726</v>
      </c>
      <c r="B215" t="s">
        <v>2727</v>
      </c>
    </row>
    <row r="216" spans="1:2">
      <c r="A216" t="s">
        <v>2728</v>
      </c>
      <c r="B216" t="s">
        <v>2729</v>
      </c>
    </row>
    <row r="217" spans="1:2">
      <c r="A217" t="s">
        <v>2730</v>
      </c>
      <c r="B217" t="s">
        <v>2731</v>
      </c>
    </row>
    <row r="218" spans="1:2">
      <c r="A218" t="s">
        <v>2732</v>
      </c>
      <c r="B218" t="s">
        <v>2733</v>
      </c>
    </row>
    <row r="219" spans="1:2">
      <c r="A219" t="s">
        <v>2734</v>
      </c>
      <c r="B219" t="s">
        <v>2735</v>
      </c>
    </row>
    <row r="220" spans="1:2">
      <c r="A220" t="s">
        <v>2736</v>
      </c>
      <c r="B220" t="s">
        <v>2737</v>
      </c>
    </row>
    <row r="221" spans="1:2">
      <c r="A221" t="s">
        <v>2738</v>
      </c>
      <c r="B221" t="s">
        <v>2739</v>
      </c>
    </row>
    <row r="222" spans="1:2">
      <c r="A222" t="s">
        <v>2740</v>
      </c>
      <c r="B222" t="s">
        <v>2741</v>
      </c>
    </row>
    <row r="223" spans="1:2">
      <c r="A223" t="s">
        <v>2742</v>
      </c>
      <c r="B223" t="s">
        <v>2743</v>
      </c>
    </row>
    <row r="224" spans="1:2">
      <c r="A224" t="s">
        <v>2744</v>
      </c>
      <c r="B224" t="s">
        <v>12639</v>
      </c>
    </row>
    <row r="225" spans="1:2">
      <c r="A225" t="s">
        <v>2745</v>
      </c>
      <c r="B225" t="s">
        <v>2746</v>
      </c>
    </row>
    <row r="226" spans="1:2">
      <c r="A226" t="s">
        <v>2747</v>
      </c>
      <c r="B226" t="s">
        <v>2748</v>
      </c>
    </row>
    <row r="227" spans="1:2">
      <c r="A227" t="s">
        <v>2749</v>
      </c>
      <c r="B227" t="s">
        <v>2750</v>
      </c>
    </row>
    <row r="228" spans="1:2">
      <c r="A228" t="s">
        <v>2751</v>
      </c>
      <c r="B228" t="s">
        <v>2752</v>
      </c>
    </row>
    <row r="229" spans="1:2">
      <c r="A229" t="s">
        <v>2753</v>
      </c>
      <c r="B229" t="s">
        <v>2754</v>
      </c>
    </row>
    <row r="230" spans="1:2">
      <c r="A230" t="s">
        <v>2755</v>
      </c>
      <c r="B230" t="s">
        <v>12640</v>
      </c>
    </row>
    <row r="231" spans="1:2">
      <c r="A231" t="s">
        <v>2756</v>
      </c>
      <c r="B231" t="s">
        <v>2757</v>
      </c>
    </row>
    <row r="232" spans="1:2">
      <c r="A232" t="s">
        <v>2758</v>
      </c>
      <c r="B232" t="s">
        <v>2759</v>
      </c>
    </row>
    <row r="233" spans="1:2">
      <c r="A233" t="s">
        <v>2760</v>
      </c>
      <c r="B233" t="s">
        <v>12641</v>
      </c>
    </row>
    <row r="234" spans="1:2">
      <c r="A234" t="s">
        <v>2761</v>
      </c>
      <c r="B234" t="s">
        <v>2762</v>
      </c>
    </row>
    <row r="235" spans="1:2">
      <c r="A235" t="s">
        <v>2763</v>
      </c>
      <c r="B235" t="s">
        <v>2764</v>
      </c>
    </row>
    <row r="236" spans="1:2">
      <c r="A236" t="s">
        <v>2765</v>
      </c>
      <c r="B236" t="s">
        <v>2766</v>
      </c>
    </row>
    <row r="237" spans="1:2">
      <c r="A237" t="s">
        <v>2767</v>
      </c>
      <c r="B237" t="s">
        <v>2768</v>
      </c>
    </row>
    <row r="238" spans="1:2">
      <c r="A238" t="s">
        <v>2769</v>
      </c>
      <c r="B238" t="s">
        <v>2770</v>
      </c>
    </row>
    <row r="239" spans="1:2">
      <c r="A239" t="s">
        <v>2771</v>
      </c>
      <c r="B239" t="s">
        <v>2772</v>
      </c>
    </row>
    <row r="240" spans="1:2">
      <c r="A240" t="s">
        <v>2773</v>
      </c>
      <c r="B240" t="s">
        <v>2774</v>
      </c>
    </row>
    <row r="241" spans="1:2">
      <c r="A241" t="s">
        <v>2775</v>
      </c>
      <c r="B241" t="s">
        <v>2776</v>
      </c>
    </row>
    <row r="242" spans="1:2">
      <c r="A242" t="s">
        <v>2777</v>
      </c>
      <c r="B242" t="s">
        <v>2778</v>
      </c>
    </row>
    <row r="243" spans="1:2">
      <c r="A243" t="s">
        <v>2779</v>
      </c>
      <c r="B243" t="s">
        <v>2780</v>
      </c>
    </row>
    <row r="244" spans="1:2">
      <c r="A244" t="s">
        <v>2781</v>
      </c>
      <c r="B244" t="s">
        <v>2782</v>
      </c>
    </row>
    <row r="245" spans="1:2">
      <c r="A245" t="s">
        <v>2783</v>
      </c>
      <c r="B245" t="s">
        <v>2784</v>
      </c>
    </row>
    <row r="246" spans="1:2">
      <c r="A246" t="s">
        <v>2785</v>
      </c>
      <c r="B246" t="s">
        <v>2786</v>
      </c>
    </row>
    <row r="247" spans="1:2">
      <c r="A247" t="s">
        <v>2787</v>
      </c>
      <c r="B247" t="s">
        <v>2788</v>
      </c>
    </row>
    <row r="248" spans="1:2">
      <c r="A248" t="s">
        <v>2789</v>
      </c>
      <c r="B248" t="s">
        <v>2790</v>
      </c>
    </row>
    <row r="249" spans="1:2">
      <c r="A249" t="s">
        <v>2791</v>
      </c>
      <c r="B249" t="s">
        <v>2792</v>
      </c>
    </row>
    <row r="250" spans="1:2">
      <c r="A250" t="s">
        <v>2793</v>
      </c>
      <c r="B250" t="s">
        <v>2794</v>
      </c>
    </row>
    <row r="251" spans="1:2">
      <c r="A251" t="s">
        <v>2795</v>
      </c>
      <c r="B251" t="s">
        <v>2796</v>
      </c>
    </row>
    <row r="252" spans="1:2">
      <c r="A252" t="s">
        <v>2797</v>
      </c>
      <c r="B252" t="s">
        <v>2798</v>
      </c>
    </row>
    <row r="253" spans="1:2">
      <c r="A253" t="s">
        <v>2799</v>
      </c>
      <c r="B253" t="s">
        <v>2800</v>
      </c>
    </row>
    <row r="254" spans="1:2">
      <c r="A254" t="s">
        <v>2801</v>
      </c>
      <c r="B254" t="s">
        <v>2802</v>
      </c>
    </row>
    <row r="255" spans="1:2">
      <c r="A255" t="s">
        <v>2803</v>
      </c>
      <c r="B255" t="s">
        <v>2804</v>
      </c>
    </row>
    <row r="256" spans="1:2">
      <c r="A256" t="s">
        <v>2805</v>
      </c>
      <c r="B256" t="s">
        <v>2806</v>
      </c>
    </row>
    <row r="257" spans="1:2">
      <c r="A257" t="s">
        <v>2807</v>
      </c>
      <c r="B257" t="s">
        <v>12642</v>
      </c>
    </row>
    <row r="258" spans="1:2">
      <c r="A258" t="s">
        <v>2808</v>
      </c>
      <c r="B258" t="s">
        <v>2809</v>
      </c>
    </row>
    <row r="259" spans="1:2">
      <c r="A259" t="s">
        <v>2810</v>
      </c>
      <c r="B259" t="s">
        <v>2811</v>
      </c>
    </row>
    <row r="260" spans="1:2">
      <c r="A260" t="s">
        <v>2812</v>
      </c>
      <c r="B260" t="s">
        <v>2813</v>
      </c>
    </row>
    <row r="261" spans="1:2">
      <c r="A261" t="s">
        <v>2814</v>
      </c>
      <c r="B261" t="s">
        <v>2815</v>
      </c>
    </row>
    <row r="262" spans="1:2">
      <c r="A262" t="s">
        <v>2816</v>
      </c>
      <c r="B262" t="s">
        <v>2817</v>
      </c>
    </row>
    <row r="263" spans="1:2">
      <c r="A263" t="s">
        <v>2818</v>
      </c>
      <c r="B263" t="s">
        <v>2819</v>
      </c>
    </row>
    <row r="264" spans="1:2">
      <c r="A264" t="s">
        <v>2820</v>
      </c>
      <c r="B264" t="s">
        <v>2821</v>
      </c>
    </row>
    <row r="265" spans="1:2">
      <c r="A265" t="s">
        <v>2822</v>
      </c>
      <c r="B265" t="s">
        <v>12643</v>
      </c>
    </row>
    <row r="266" spans="1:2">
      <c r="A266" t="s">
        <v>2823</v>
      </c>
      <c r="B266" t="s">
        <v>2824</v>
      </c>
    </row>
    <row r="267" spans="1:2">
      <c r="A267" t="s">
        <v>2825</v>
      </c>
      <c r="B267" t="s">
        <v>2826</v>
      </c>
    </row>
    <row r="268" spans="1:2">
      <c r="A268" t="s">
        <v>2827</v>
      </c>
      <c r="B268" t="s">
        <v>2828</v>
      </c>
    </row>
    <row r="269" spans="1:2">
      <c r="A269" t="s">
        <v>2829</v>
      </c>
      <c r="B269" t="s">
        <v>2830</v>
      </c>
    </row>
    <row r="270" spans="1:2">
      <c r="A270" t="s">
        <v>2831</v>
      </c>
      <c r="B270" t="s">
        <v>2832</v>
      </c>
    </row>
    <row r="271" spans="1:2">
      <c r="A271" t="s">
        <v>2833</v>
      </c>
      <c r="B271" t="s">
        <v>2834</v>
      </c>
    </row>
    <row r="272" spans="1:2">
      <c r="A272" t="s">
        <v>2835</v>
      </c>
      <c r="B272" t="s">
        <v>2836</v>
      </c>
    </row>
    <row r="273" spans="1:2">
      <c r="A273" t="s">
        <v>2837</v>
      </c>
      <c r="B273" t="s">
        <v>2838</v>
      </c>
    </row>
    <row r="274" spans="1:2">
      <c r="A274" t="s">
        <v>2839</v>
      </c>
      <c r="B274" t="s">
        <v>2840</v>
      </c>
    </row>
    <row r="275" spans="1:2">
      <c r="A275" t="s">
        <v>2841</v>
      </c>
      <c r="B275" t="s">
        <v>2842</v>
      </c>
    </row>
    <row r="276" spans="1:2">
      <c r="A276" t="s">
        <v>2843</v>
      </c>
      <c r="B276" t="s">
        <v>2844</v>
      </c>
    </row>
    <row r="277" spans="1:2">
      <c r="A277" t="s">
        <v>2845</v>
      </c>
      <c r="B277" t="s">
        <v>2846</v>
      </c>
    </row>
    <row r="278" spans="1:2">
      <c r="A278" t="s">
        <v>2847</v>
      </c>
      <c r="B278" t="s">
        <v>2848</v>
      </c>
    </row>
    <row r="279" spans="1:2">
      <c r="A279" t="s">
        <v>2849</v>
      </c>
      <c r="B279" t="s">
        <v>2850</v>
      </c>
    </row>
    <row r="280" spans="1:2">
      <c r="A280" t="s">
        <v>2851</v>
      </c>
      <c r="B280" t="s">
        <v>2852</v>
      </c>
    </row>
    <row r="281" spans="1:2">
      <c r="A281" t="s">
        <v>2853</v>
      </c>
      <c r="B281" t="s">
        <v>2854</v>
      </c>
    </row>
    <row r="282" spans="1:2">
      <c r="A282" t="s">
        <v>2855</v>
      </c>
      <c r="B282" t="s">
        <v>2856</v>
      </c>
    </row>
    <row r="283" spans="1:2">
      <c r="A283" t="s">
        <v>2857</v>
      </c>
      <c r="B283" t="s">
        <v>2858</v>
      </c>
    </row>
    <row r="284" spans="1:2">
      <c r="A284" t="s">
        <v>2859</v>
      </c>
      <c r="B284" t="s">
        <v>2860</v>
      </c>
    </row>
    <row r="285" spans="1:2">
      <c r="A285" t="s">
        <v>2861</v>
      </c>
      <c r="B285" t="s">
        <v>2862</v>
      </c>
    </row>
    <row r="286" spans="1:2">
      <c r="A286" t="s">
        <v>2863</v>
      </c>
      <c r="B286" t="s">
        <v>2864</v>
      </c>
    </row>
    <row r="287" spans="1:2">
      <c r="A287" t="s">
        <v>2865</v>
      </c>
      <c r="B287" t="s">
        <v>2866</v>
      </c>
    </row>
    <row r="288" spans="1:2">
      <c r="A288" t="s">
        <v>2867</v>
      </c>
      <c r="B288" t="s">
        <v>2868</v>
      </c>
    </row>
    <row r="289" spans="1:2">
      <c r="A289" t="s">
        <v>2867</v>
      </c>
      <c r="B289" t="s">
        <v>2869</v>
      </c>
    </row>
    <row r="290" spans="1:2">
      <c r="A290" t="s">
        <v>2870</v>
      </c>
      <c r="B290" t="s">
        <v>2871</v>
      </c>
    </row>
    <row r="291" spans="1:2">
      <c r="A291" t="s">
        <v>2872</v>
      </c>
      <c r="B291" t="s">
        <v>304</v>
      </c>
    </row>
    <row r="292" spans="1:2">
      <c r="A292" t="s">
        <v>2873</v>
      </c>
      <c r="B292" t="s">
        <v>2874</v>
      </c>
    </row>
    <row r="293" spans="1:2">
      <c r="A293" t="s">
        <v>2875</v>
      </c>
      <c r="B293" t="s">
        <v>2876</v>
      </c>
    </row>
    <row r="294" spans="1:2">
      <c r="A294" t="s">
        <v>2877</v>
      </c>
      <c r="B294" t="s">
        <v>2878</v>
      </c>
    </row>
    <row r="295" spans="1:2">
      <c r="A295" t="s">
        <v>2879</v>
      </c>
      <c r="B295" t="s">
        <v>2880</v>
      </c>
    </row>
    <row r="296" spans="1:2">
      <c r="A296" t="s">
        <v>2881</v>
      </c>
      <c r="B296" t="s">
        <v>2882</v>
      </c>
    </row>
    <row r="297" spans="1:2">
      <c r="A297" t="s">
        <v>2883</v>
      </c>
      <c r="B297" t="s">
        <v>2884</v>
      </c>
    </row>
    <row r="298" spans="1:2">
      <c r="A298" t="s">
        <v>2885</v>
      </c>
      <c r="B298" t="s">
        <v>2886</v>
      </c>
    </row>
    <row r="299" spans="1:2">
      <c r="A299" t="s">
        <v>2887</v>
      </c>
      <c r="B299" t="s">
        <v>2888</v>
      </c>
    </row>
    <row r="300" spans="1:2">
      <c r="A300" t="s">
        <v>2889</v>
      </c>
      <c r="B300" t="s">
        <v>2890</v>
      </c>
    </row>
    <row r="301" spans="1:2">
      <c r="A301" t="s">
        <v>2891</v>
      </c>
      <c r="B301" t="s">
        <v>2892</v>
      </c>
    </row>
    <row r="302" spans="1:2">
      <c r="A302" t="s">
        <v>2893</v>
      </c>
      <c r="B302" t="s">
        <v>2894</v>
      </c>
    </row>
    <row r="303" spans="1:2">
      <c r="A303" t="s">
        <v>2895</v>
      </c>
      <c r="B303" t="s">
        <v>2896</v>
      </c>
    </row>
    <row r="304" spans="1:2">
      <c r="A304" t="s">
        <v>2897</v>
      </c>
      <c r="B304" t="s">
        <v>2898</v>
      </c>
    </row>
    <row r="305" spans="1:2">
      <c r="A305" t="s">
        <v>2899</v>
      </c>
      <c r="B305" t="s">
        <v>2900</v>
      </c>
    </row>
    <row r="306" spans="1:2">
      <c r="A306" t="s">
        <v>2901</v>
      </c>
      <c r="B306" t="s">
        <v>2902</v>
      </c>
    </row>
    <row r="307" spans="1:2">
      <c r="A307" t="s">
        <v>2903</v>
      </c>
      <c r="B307" t="s">
        <v>2904</v>
      </c>
    </row>
    <row r="308" spans="1:2">
      <c r="A308" t="s">
        <v>2905</v>
      </c>
      <c r="B308" t="s">
        <v>2906</v>
      </c>
    </row>
    <row r="309" spans="1:2">
      <c r="A309" t="s">
        <v>2907</v>
      </c>
      <c r="B309" t="s">
        <v>2908</v>
      </c>
    </row>
    <row r="310" spans="1:2">
      <c r="A310" t="s">
        <v>2909</v>
      </c>
      <c r="B310" t="s">
        <v>2910</v>
      </c>
    </row>
    <row r="311" spans="1:2">
      <c r="A311" t="s">
        <v>2911</v>
      </c>
      <c r="B311" t="s">
        <v>2912</v>
      </c>
    </row>
    <row r="312" spans="1:2">
      <c r="A312" t="s">
        <v>2913</v>
      </c>
      <c r="B312" t="s">
        <v>2914</v>
      </c>
    </row>
    <row r="313" spans="1:2">
      <c r="A313" t="s">
        <v>2915</v>
      </c>
      <c r="B313" t="s">
        <v>2916</v>
      </c>
    </row>
    <row r="314" spans="1:2">
      <c r="A314" t="s">
        <v>2917</v>
      </c>
      <c r="B314" t="s">
        <v>2918</v>
      </c>
    </row>
    <row r="315" spans="1:2">
      <c r="A315" t="s">
        <v>2919</v>
      </c>
      <c r="B315" t="s">
        <v>2920</v>
      </c>
    </row>
    <row r="316" spans="1:2">
      <c r="A316" t="s">
        <v>2921</v>
      </c>
      <c r="B316" t="s">
        <v>2922</v>
      </c>
    </row>
    <row r="317" spans="1:2">
      <c r="A317" t="s">
        <v>2923</v>
      </c>
      <c r="B317" t="s">
        <v>2924</v>
      </c>
    </row>
    <row r="318" spans="1:2">
      <c r="A318" t="s">
        <v>2925</v>
      </c>
      <c r="B318" t="s">
        <v>2926</v>
      </c>
    </row>
    <row r="319" spans="1:2">
      <c r="A319" t="s">
        <v>2927</v>
      </c>
      <c r="B319" t="s">
        <v>2928</v>
      </c>
    </row>
    <row r="320" spans="1:2">
      <c r="A320" t="s">
        <v>2929</v>
      </c>
      <c r="B320" t="s">
        <v>2930</v>
      </c>
    </row>
    <row r="321" spans="1:2">
      <c r="A321" t="s">
        <v>2931</v>
      </c>
      <c r="B321" t="s">
        <v>2932</v>
      </c>
    </row>
    <row r="322" spans="1:2">
      <c r="A322" t="s">
        <v>2933</v>
      </c>
      <c r="B322" t="s">
        <v>2934</v>
      </c>
    </row>
    <row r="323" spans="1:2">
      <c r="A323" t="s">
        <v>2935</v>
      </c>
      <c r="B323" t="s">
        <v>2936</v>
      </c>
    </row>
    <row r="324" spans="1:2">
      <c r="A324" t="s">
        <v>2937</v>
      </c>
      <c r="B324" t="s">
        <v>2938</v>
      </c>
    </row>
    <row r="325" spans="1:2">
      <c r="A325" t="s">
        <v>2939</v>
      </c>
      <c r="B325" t="s">
        <v>2940</v>
      </c>
    </row>
    <row r="326" spans="1:2">
      <c r="A326" t="s">
        <v>2941</v>
      </c>
      <c r="B326" t="s">
        <v>2942</v>
      </c>
    </row>
    <row r="327" spans="1:2">
      <c r="A327" t="s">
        <v>2943</v>
      </c>
      <c r="B327" t="s">
        <v>2944</v>
      </c>
    </row>
    <row r="328" spans="1:2">
      <c r="A328" t="s">
        <v>2945</v>
      </c>
      <c r="B328" t="s">
        <v>2946</v>
      </c>
    </row>
    <row r="329" spans="1:2">
      <c r="A329" t="s">
        <v>2947</v>
      </c>
      <c r="B329" t="s">
        <v>2948</v>
      </c>
    </row>
    <row r="330" spans="1:2">
      <c r="A330" t="s">
        <v>2949</v>
      </c>
      <c r="B330" t="s">
        <v>2950</v>
      </c>
    </row>
    <row r="331" spans="1:2">
      <c r="A331" t="s">
        <v>2951</v>
      </c>
      <c r="B331" t="s">
        <v>2952</v>
      </c>
    </row>
    <row r="332" spans="1:2">
      <c r="A332" t="s">
        <v>2953</v>
      </c>
      <c r="B332" t="s">
        <v>2954</v>
      </c>
    </row>
    <row r="333" spans="1:2">
      <c r="A333" t="s">
        <v>2955</v>
      </c>
      <c r="B333" t="s">
        <v>2956</v>
      </c>
    </row>
    <row r="334" spans="1:2">
      <c r="A334" t="s">
        <v>2957</v>
      </c>
      <c r="B334" t="s">
        <v>2958</v>
      </c>
    </row>
    <row r="335" spans="1:2">
      <c r="A335" t="s">
        <v>2959</v>
      </c>
      <c r="B335" t="s">
        <v>2960</v>
      </c>
    </row>
    <row r="336" spans="1:2">
      <c r="A336" t="s">
        <v>2961</v>
      </c>
      <c r="B336" t="s">
        <v>2962</v>
      </c>
    </row>
    <row r="337" spans="1:2">
      <c r="A337" t="s">
        <v>2963</v>
      </c>
      <c r="B337" t="s">
        <v>2964</v>
      </c>
    </row>
    <row r="338" spans="1:2">
      <c r="A338" t="s">
        <v>2965</v>
      </c>
      <c r="B338" t="s">
        <v>2966</v>
      </c>
    </row>
    <row r="339" spans="1:2">
      <c r="A339" t="s">
        <v>2967</v>
      </c>
      <c r="B339" t="s">
        <v>2968</v>
      </c>
    </row>
    <row r="340" spans="1:2">
      <c r="A340" t="s">
        <v>2969</v>
      </c>
      <c r="B340" t="s">
        <v>2970</v>
      </c>
    </row>
    <row r="341" spans="1:2">
      <c r="A341" t="s">
        <v>2971</v>
      </c>
      <c r="B341" t="s">
        <v>2972</v>
      </c>
    </row>
    <row r="342" spans="1:2">
      <c r="A342" t="s">
        <v>2973</v>
      </c>
      <c r="B342" t="s">
        <v>2974</v>
      </c>
    </row>
    <row r="343" spans="1:2">
      <c r="A343" t="s">
        <v>2975</v>
      </c>
      <c r="B343" t="s">
        <v>2976</v>
      </c>
    </row>
    <row r="344" spans="1:2">
      <c r="A344" t="s">
        <v>2977</v>
      </c>
      <c r="B344" t="s">
        <v>2978</v>
      </c>
    </row>
    <row r="345" spans="1:2">
      <c r="A345" t="s">
        <v>2979</v>
      </c>
      <c r="B345" t="s">
        <v>2980</v>
      </c>
    </row>
    <row r="346" spans="1:2">
      <c r="A346" t="s">
        <v>2981</v>
      </c>
      <c r="B346" t="s">
        <v>2982</v>
      </c>
    </row>
    <row r="347" spans="1:2">
      <c r="A347" t="s">
        <v>2983</v>
      </c>
      <c r="B347" t="s">
        <v>2984</v>
      </c>
    </row>
    <row r="348" spans="1:2">
      <c r="A348" t="s">
        <v>2985</v>
      </c>
      <c r="B348" t="s">
        <v>2986</v>
      </c>
    </row>
    <row r="349" spans="1:2">
      <c r="A349" t="s">
        <v>2987</v>
      </c>
      <c r="B349" t="s">
        <v>2988</v>
      </c>
    </row>
    <row r="350" spans="1:2">
      <c r="A350" t="s">
        <v>2989</v>
      </c>
      <c r="B350" t="s">
        <v>2990</v>
      </c>
    </row>
    <row r="351" spans="1:2">
      <c r="A351" t="s">
        <v>2991</v>
      </c>
      <c r="B351" t="s">
        <v>2992</v>
      </c>
    </row>
    <row r="352" spans="1:2">
      <c r="A352" t="s">
        <v>2993</v>
      </c>
      <c r="B352" t="s">
        <v>2994</v>
      </c>
    </row>
    <row r="353" spans="1:2">
      <c r="A353" t="s">
        <v>2995</v>
      </c>
      <c r="B353" t="s">
        <v>2996</v>
      </c>
    </row>
    <row r="354" spans="1:2">
      <c r="A354" t="s">
        <v>2997</v>
      </c>
      <c r="B354" t="s">
        <v>2998</v>
      </c>
    </row>
    <row r="355" spans="1:2">
      <c r="A355" t="s">
        <v>2999</v>
      </c>
      <c r="B355" t="s">
        <v>3000</v>
      </c>
    </row>
    <row r="356" spans="1:2">
      <c r="A356" t="s">
        <v>3001</v>
      </c>
      <c r="B356" t="s">
        <v>3002</v>
      </c>
    </row>
    <row r="357" spans="1:2">
      <c r="A357" t="s">
        <v>3003</v>
      </c>
      <c r="B357" t="s">
        <v>3004</v>
      </c>
    </row>
    <row r="358" spans="1:2">
      <c r="A358" t="s">
        <v>3005</v>
      </c>
      <c r="B358" t="s">
        <v>3006</v>
      </c>
    </row>
    <row r="359" spans="1:2">
      <c r="A359" t="s">
        <v>3007</v>
      </c>
      <c r="B359" t="s">
        <v>3008</v>
      </c>
    </row>
    <row r="360" spans="1:2">
      <c r="A360" t="s">
        <v>3009</v>
      </c>
      <c r="B360" t="s">
        <v>3010</v>
      </c>
    </row>
    <row r="361" spans="1:2">
      <c r="A361" t="s">
        <v>3011</v>
      </c>
      <c r="B361" t="s">
        <v>3012</v>
      </c>
    </row>
    <row r="362" spans="1:2">
      <c r="A362" t="s">
        <v>3013</v>
      </c>
      <c r="B362" t="s">
        <v>3014</v>
      </c>
    </row>
    <row r="363" spans="1:2">
      <c r="A363" t="s">
        <v>3015</v>
      </c>
      <c r="B363" t="s">
        <v>3016</v>
      </c>
    </row>
    <row r="364" spans="1:2">
      <c r="A364" t="s">
        <v>3017</v>
      </c>
      <c r="B364" t="s">
        <v>3018</v>
      </c>
    </row>
    <row r="365" spans="1:2">
      <c r="A365" t="s">
        <v>3019</v>
      </c>
      <c r="B365" t="s">
        <v>3020</v>
      </c>
    </row>
    <row r="366" spans="1:2">
      <c r="A366" t="s">
        <v>3021</v>
      </c>
      <c r="B366" t="s">
        <v>3022</v>
      </c>
    </row>
    <row r="367" spans="1:2">
      <c r="A367" t="s">
        <v>3023</v>
      </c>
      <c r="B367" t="s">
        <v>3024</v>
      </c>
    </row>
    <row r="368" spans="1:2">
      <c r="A368" t="s">
        <v>3025</v>
      </c>
      <c r="B368" t="s">
        <v>3026</v>
      </c>
    </row>
    <row r="369" spans="1:2">
      <c r="A369" t="s">
        <v>3027</v>
      </c>
      <c r="B369" t="s">
        <v>3028</v>
      </c>
    </row>
    <row r="370" spans="1:2">
      <c r="A370" t="s">
        <v>3029</v>
      </c>
      <c r="B370" t="s">
        <v>3030</v>
      </c>
    </row>
    <row r="371" spans="1:2">
      <c r="A371" t="s">
        <v>3031</v>
      </c>
      <c r="B371" t="s">
        <v>3032</v>
      </c>
    </row>
    <row r="372" spans="1:2">
      <c r="A372" t="s">
        <v>3033</v>
      </c>
      <c r="B372" t="s">
        <v>3034</v>
      </c>
    </row>
    <row r="373" spans="1:2">
      <c r="A373" t="s">
        <v>3035</v>
      </c>
      <c r="B373" t="s">
        <v>3036</v>
      </c>
    </row>
    <row r="374" spans="1:2">
      <c r="A374" t="s">
        <v>3037</v>
      </c>
      <c r="B374" t="s">
        <v>3038</v>
      </c>
    </row>
    <row r="375" spans="1:2">
      <c r="A375" t="s">
        <v>3039</v>
      </c>
      <c r="B375" t="s">
        <v>3040</v>
      </c>
    </row>
    <row r="376" spans="1:2">
      <c r="A376" t="s">
        <v>3041</v>
      </c>
      <c r="B376" t="s">
        <v>3042</v>
      </c>
    </row>
    <row r="377" spans="1:2">
      <c r="A377" t="s">
        <v>3043</v>
      </c>
      <c r="B377" t="s">
        <v>3044</v>
      </c>
    </row>
    <row r="378" spans="1:2">
      <c r="A378" t="s">
        <v>3045</v>
      </c>
      <c r="B378" t="s">
        <v>3046</v>
      </c>
    </row>
    <row r="379" spans="1:2">
      <c r="A379" t="s">
        <v>3047</v>
      </c>
      <c r="B379" t="s">
        <v>3048</v>
      </c>
    </row>
    <row r="380" spans="1:2">
      <c r="A380" t="s">
        <v>3049</v>
      </c>
      <c r="B380" t="s">
        <v>3050</v>
      </c>
    </row>
    <row r="381" spans="1:2">
      <c r="A381" t="s">
        <v>3051</v>
      </c>
      <c r="B381" t="s">
        <v>3052</v>
      </c>
    </row>
    <row r="382" spans="1:2">
      <c r="A382" t="s">
        <v>3053</v>
      </c>
      <c r="B382" t="s">
        <v>3054</v>
      </c>
    </row>
    <row r="383" spans="1:2">
      <c r="A383" t="s">
        <v>3055</v>
      </c>
      <c r="B383" t="s">
        <v>3056</v>
      </c>
    </row>
    <row r="384" spans="1:2">
      <c r="A384" t="s">
        <v>3057</v>
      </c>
      <c r="B384" t="s">
        <v>3058</v>
      </c>
    </row>
    <row r="385" spans="1:2">
      <c r="A385" t="s">
        <v>3059</v>
      </c>
      <c r="B385" t="s">
        <v>3060</v>
      </c>
    </row>
    <row r="386" spans="1:2">
      <c r="A386" t="s">
        <v>3061</v>
      </c>
      <c r="B386" t="s">
        <v>3062</v>
      </c>
    </row>
    <row r="387" spans="1:2">
      <c r="A387" t="s">
        <v>3063</v>
      </c>
      <c r="B387" t="s">
        <v>3064</v>
      </c>
    </row>
    <row r="388" spans="1:2">
      <c r="A388" t="s">
        <v>3065</v>
      </c>
      <c r="B388" t="s">
        <v>3066</v>
      </c>
    </row>
    <row r="389" spans="1:2">
      <c r="A389" t="s">
        <v>3067</v>
      </c>
      <c r="B389" t="s">
        <v>3068</v>
      </c>
    </row>
    <row r="390" spans="1:2">
      <c r="A390" t="s">
        <v>3069</v>
      </c>
      <c r="B390" t="s">
        <v>3070</v>
      </c>
    </row>
    <row r="391" spans="1:2">
      <c r="A391" t="s">
        <v>3071</v>
      </c>
      <c r="B391" t="s">
        <v>3072</v>
      </c>
    </row>
    <row r="392" spans="1:2">
      <c r="A392" t="s">
        <v>3073</v>
      </c>
      <c r="B392" t="s">
        <v>3074</v>
      </c>
    </row>
    <row r="393" spans="1:2">
      <c r="A393" t="s">
        <v>3075</v>
      </c>
      <c r="B393" t="s">
        <v>3076</v>
      </c>
    </row>
    <row r="394" spans="1:2">
      <c r="A394" t="s">
        <v>3077</v>
      </c>
      <c r="B394" t="s">
        <v>3078</v>
      </c>
    </row>
    <row r="395" spans="1:2">
      <c r="A395" t="s">
        <v>3079</v>
      </c>
      <c r="B395" t="s">
        <v>3080</v>
      </c>
    </row>
    <row r="396" spans="1:2">
      <c r="A396" t="s">
        <v>3081</v>
      </c>
      <c r="B396" t="s">
        <v>3082</v>
      </c>
    </row>
    <row r="397" spans="1:2">
      <c r="A397" t="s">
        <v>3083</v>
      </c>
      <c r="B397" t="s">
        <v>3084</v>
      </c>
    </row>
    <row r="398" spans="1:2">
      <c r="A398" t="s">
        <v>3085</v>
      </c>
      <c r="B398" t="s">
        <v>3086</v>
      </c>
    </row>
    <row r="399" spans="1:2">
      <c r="A399" t="s">
        <v>3087</v>
      </c>
      <c r="B399" t="s">
        <v>3088</v>
      </c>
    </row>
    <row r="400" spans="1:2">
      <c r="A400" t="s">
        <v>3089</v>
      </c>
      <c r="B400" t="s">
        <v>3090</v>
      </c>
    </row>
    <row r="401" spans="1:2">
      <c r="A401" t="s">
        <v>3091</v>
      </c>
      <c r="B401" t="s">
        <v>3092</v>
      </c>
    </row>
    <row r="402" spans="1:2">
      <c r="A402" t="s">
        <v>3093</v>
      </c>
      <c r="B402" t="s">
        <v>3094</v>
      </c>
    </row>
    <row r="403" spans="1:2">
      <c r="A403" t="s">
        <v>3095</v>
      </c>
      <c r="B403" t="s">
        <v>3096</v>
      </c>
    </row>
    <row r="404" spans="1:2">
      <c r="A404" t="s">
        <v>3097</v>
      </c>
      <c r="B404" t="s">
        <v>3098</v>
      </c>
    </row>
    <row r="405" spans="1:2">
      <c r="A405" t="s">
        <v>3099</v>
      </c>
      <c r="B405" t="s">
        <v>3100</v>
      </c>
    </row>
    <row r="406" spans="1:2">
      <c r="A406" t="s">
        <v>3101</v>
      </c>
      <c r="B406" t="s">
        <v>3102</v>
      </c>
    </row>
    <row r="407" spans="1:2">
      <c r="A407" t="s">
        <v>3103</v>
      </c>
      <c r="B407" t="s">
        <v>3104</v>
      </c>
    </row>
    <row r="408" spans="1:2">
      <c r="A408" t="s">
        <v>3105</v>
      </c>
      <c r="B408" t="s">
        <v>3106</v>
      </c>
    </row>
    <row r="409" spans="1:2">
      <c r="A409" t="s">
        <v>3107</v>
      </c>
      <c r="B409" t="s">
        <v>3108</v>
      </c>
    </row>
    <row r="410" spans="1:2">
      <c r="A410" t="s">
        <v>3109</v>
      </c>
      <c r="B410" t="s">
        <v>3110</v>
      </c>
    </row>
    <row r="411" spans="1:2">
      <c r="A411" t="s">
        <v>3111</v>
      </c>
      <c r="B411" t="s">
        <v>3112</v>
      </c>
    </row>
    <row r="412" spans="1:2">
      <c r="A412" t="s">
        <v>3113</v>
      </c>
      <c r="B412" t="s">
        <v>3114</v>
      </c>
    </row>
    <row r="413" spans="1:2">
      <c r="A413" t="s">
        <v>3115</v>
      </c>
      <c r="B413" t="s">
        <v>3116</v>
      </c>
    </row>
    <row r="414" spans="1:2">
      <c r="A414" t="s">
        <v>3117</v>
      </c>
      <c r="B414" t="s">
        <v>3118</v>
      </c>
    </row>
    <row r="415" spans="1:2">
      <c r="A415" t="s">
        <v>3119</v>
      </c>
      <c r="B415" t="s">
        <v>3120</v>
      </c>
    </row>
    <row r="416" spans="1:2">
      <c r="A416" t="s">
        <v>3121</v>
      </c>
      <c r="B416" t="s">
        <v>3122</v>
      </c>
    </row>
    <row r="417" spans="1:2">
      <c r="A417" t="s">
        <v>3123</v>
      </c>
      <c r="B417" t="s">
        <v>3124</v>
      </c>
    </row>
    <row r="418" spans="1:2">
      <c r="A418" t="s">
        <v>3125</v>
      </c>
      <c r="B418" t="s">
        <v>3126</v>
      </c>
    </row>
    <row r="419" spans="1:2">
      <c r="A419" t="s">
        <v>3127</v>
      </c>
      <c r="B419" t="s">
        <v>3128</v>
      </c>
    </row>
    <row r="420" spans="1:2">
      <c r="A420" t="s">
        <v>3129</v>
      </c>
      <c r="B420" t="s">
        <v>3130</v>
      </c>
    </row>
    <row r="421" spans="1:2">
      <c r="A421" t="s">
        <v>3131</v>
      </c>
      <c r="B421" t="s">
        <v>3132</v>
      </c>
    </row>
    <row r="422" spans="1:2">
      <c r="A422" t="s">
        <v>3133</v>
      </c>
      <c r="B422" t="s">
        <v>3134</v>
      </c>
    </row>
    <row r="423" spans="1:2">
      <c r="A423" t="s">
        <v>3135</v>
      </c>
      <c r="B423" t="s">
        <v>3136</v>
      </c>
    </row>
    <row r="424" spans="1:2">
      <c r="A424" t="s">
        <v>3135</v>
      </c>
      <c r="B424" t="s">
        <v>3137</v>
      </c>
    </row>
    <row r="425" spans="1:2">
      <c r="A425" t="s">
        <v>3138</v>
      </c>
      <c r="B425" t="s">
        <v>3139</v>
      </c>
    </row>
    <row r="426" spans="1:2">
      <c r="A426" t="s">
        <v>3140</v>
      </c>
      <c r="B426" t="s">
        <v>3141</v>
      </c>
    </row>
    <row r="427" spans="1:2">
      <c r="A427" t="s">
        <v>3142</v>
      </c>
      <c r="B427" t="s">
        <v>3143</v>
      </c>
    </row>
    <row r="428" spans="1:2">
      <c r="A428" t="s">
        <v>3144</v>
      </c>
      <c r="B428" t="s">
        <v>3145</v>
      </c>
    </row>
    <row r="429" spans="1:2">
      <c r="A429" t="s">
        <v>3146</v>
      </c>
      <c r="B429" t="s">
        <v>3147</v>
      </c>
    </row>
    <row r="430" spans="1:2">
      <c r="A430" t="s">
        <v>3148</v>
      </c>
      <c r="B430" t="s">
        <v>3149</v>
      </c>
    </row>
    <row r="431" spans="1:2">
      <c r="A431" t="s">
        <v>3150</v>
      </c>
      <c r="B431" t="s">
        <v>3151</v>
      </c>
    </row>
    <row r="432" spans="1:2">
      <c r="A432" t="s">
        <v>3152</v>
      </c>
      <c r="B432" t="s">
        <v>3153</v>
      </c>
    </row>
    <row r="433" spans="1:2">
      <c r="A433" t="s">
        <v>3154</v>
      </c>
      <c r="B433" t="s">
        <v>3155</v>
      </c>
    </row>
    <row r="434" spans="1:2">
      <c r="A434" t="s">
        <v>3156</v>
      </c>
      <c r="B434" t="s">
        <v>3157</v>
      </c>
    </row>
    <row r="435" spans="1:2">
      <c r="A435" t="s">
        <v>3158</v>
      </c>
      <c r="B435" t="s">
        <v>3159</v>
      </c>
    </row>
    <row r="436" spans="1:2">
      <c r="A436" t="s">
        <v>3158</v>
      </c>
      <c r="B436" t="s">
        <v>3160</v>
      </c>
    </row>
    <row r="437" spans="1:2">
      <c r="A437" t="s">
        <v>3161</v>
      </c>
      <c r="B437" t="s">
        <v>3162</v>
      </c>
    </row>
    <row r="438" spans="1:2">
      <c r="A438" t="s">
        <v>3163</v>
      </c>
      <c r="B438" t="s">
        <v>3164</v>
      </c>
    </row>
    <row r="439" spans="1:2">
      <c r="A439" t="s">
        <v>3165</v>
      </c>
      <c r="B439" t="s">
        <v>3166</v>
      </c>
    </row>
    <row r="440" spans="1:2">
      <c r="A440" t="s">
        <v>3167</v>
      </c>
      <c r="B440" t="s">
        <v>3168</v>
      </c>
    </row>
    <row r="441" spans="1:2">
      <c r="A441" t="s">
        <v>3169</v>
      </c>
      <c r="B441" t="s">
        <v>3170</v>
      </c>
    </row>
    <row r="442" spans="1:2">
      <c r="A442" t="s">
        <v>3171</v>
      </c>
      <c r="B442" t="s">
        <v>3172</v>
      </c>
    </row>
    <row r="443" spans="1:2">
      <c r="A443" t="s">
        <v>3173</v>
      </c>
      <c r="B443" t="s">
        <v>3174</v>
      </c>
    </row>
    <row r="444" spans="1:2">
      <c r="A444" t="s">
        <v>3175</v>
      </c>
      <c r="B444" t="s">
        <v>380</v>
      </c>
    </row>
    <row r="445" spans="1:2">
      <c r="A445" t="s">
        <v>3176</v>
      </c>
      <c r="B445" t="s">
        <v>3177</v>
      </c>
    </row>
    <row r="446" spans="1:2">
      <c r="A446" t="s">
        <v>3178</v>
      </c>
      <c r="B446" t="s">
        <v>3179</v>
      </c>
    </row>
    <row r="447" spans="1:2">
      <c r="A447" t="s">
        <v>3180</v>
      </c>
      <c r="B447" t="s">
        <v>3181</v>
      </c>
    </row>
    <row r="448" spans="1:2">
      <c r="A448" t="s">
        <v>3182</v>
      </c>
      <c r="B448" t="s">
        <v>3183</v>
      </c>
    </row>
    <row r="449" spans="1:2">
      <c r="A449" t="s">
        <v>3184</v>
      </c>
      <c r="B449" t="s">
        <v>3185</v>
      </c>
    </row>
    <row r="450" spans="1:2">
      <c r="A450" t="s">
        <v>3186</v>
      </c>
      <c r="B450" t="s">
        <v>3187</v>
      </c>
    </row>
    <row r="451" spans="1:2">
      <c r="A451" t="s">
        <v>3188</v>
      </c>
      <c r="B451" t="s">
        <v>3189</v>
      </c>
    </row>
    <row r="452" spans="1:2">
      <c r="A452" t="s">
        <v>3190</v>
      </c>
      <c r="B452" t="s">
        <v>3191</v>
      </c>
    </row>
    <row r="453" spans="1:2">
      <c r="A453" t="s">
        <v>3192</v>
      </c>
      <c r="B453" t="s">
        <v>3193</v>
      </c>
    </row>
    <row r="454" spans="1:2">
      <c r="A454" t="s">
        <v>3194</v>
      </c>
      <c r="B454" t="s">
        <v>3195</v>
      </c>
    </row>
    <row r="455" spans="1:2">
      <c r="A455" t="s">
        <v>3196</v>
      </c>
      <c r="B455" t="s">
        <v>3197</v>
      </c>
    </row>
    <row r="456" spans="1:2">
      <c r="A456" t="s">
        <v>3198</v>
      </c>
      <c r="B456" t="s">
        <v>3199</v>
      </c>
    </row>
    <row r="457" spans="1:2">
      <c r="A457" t="s">
        <v>3200</v>
      </c>
      <c r="B457" t="s">
        <v>3201</v>
      </c>
    </row>
    <row r="458" spans="1:2">
      <c r="A458" t="s">
        <v>3202</v>
      </c>
      <c r="B458" t="s">
        <v>3203</v>
      </c>
    </row>
    <row r="459" spans="1:2">
      <c r="A459" t="s">
        <v>3204</v>
      </c>
      <c r="B459" t="s">
        <v>3205</v>
      </c>
    </row>
    <row r="460" spans="1:2">
      <c r="A460" t="s">
        <v>3206</v>
      </c>
      <c r="B460" t="s">
        <v>3207</v>
      </c>
    </row>
    <row r="461" spans="1:2">
      <c r="A461" t="s">
        <v>3208</v>
      </c>
      <c r="B461" t="s">
        <v>3209</v>
      </c>
    </row>
    <row r="462" spans="1:2">
      <c r="A462" t="s">
        <v>3210</v>
      </c>
      <c r="B462" t="s">
        <v>3211</v>
      </c>
    </row>
    <row r="463" spans="1:2">
      <c r="A463" t="s">
        <v>3212</v>
      </c>
      <c r="B463" t="s">
        <v>3213</v>
      </c>
    </row>
    <row r="464" spans="1:2">
      <c r="A464" t="s">
        <v>3214</v>
      </c>
      <c r="B464" t="s">
        <v>3215</v>
      </c>
    </row>
    <row r="465" spans="1:2">
      <c r="A465" t="s">
        <v>3216</v>
      </c>
      <c r="B465" t="s">
        <v>3217</v>
      </c>
    </row>
    <row r="466" spans="1:2">
      <c r="A466" t="s">
        <v>3218</v>
      </c>
      <c r="B466" t="s">
        <v>3219</v>
      </c>
    </row>
    <row r="467" spans="1:2">
      <c r="A467" t="s">
        <v>3220</v>
      </c>
      <c r="B467" t="s">
        <v>3221</v>
      </c>
    </row>
    <row r="468" spans="1:2">
      <c r="A468" t="s">
        <v>3222</v>
      </c>
      <c r="B468" t="s">
        <v>3223</v>
      </c>
    </row>
    <row r="469" spans="1:2">
      <c r="A469" t="s">
        <v>3224</v>
      </c>
      <c r="B469" t="s">
        <v>3225</v>
      </c>
    </row>
    <row r="470" spans="1:2">
      <c r="A470" t="s">
        <v>3226</v>
      </c>
      <c r="B470" t="s">
        <v>3227</v>
      </c>
    </row>
    <row r="471" spans="1:2">
      <c r="A471" t="s">
        <v>3228</v>
      </c>
      <c r="B471" t="s">
        <v>3229</v>
      </c>
    </row>
    <row r="472" spans="1:2">
      <c r="A472" t="s">
        <v>3230</v>
      </c>
      <c r="B472" t="s">
        <v>3231</v>
      </c>
    </row>
    <row r="473" spans="1:2">
      <c r="A473" t="s">
        <v>3232</v>
      </c>
      <c r="B473" t="s">
        <v>3233</v>
      </c>
    </row>
    <row r="474" spans="1:2">
      <c r="A474" t="s">
        <v>3234</v>
      </c>
      <c r="B474" t="s">
        <v>3235</v>
      </c>
    </row>
    <row r="475" spans="1:2">
      <c r="A475" t="s">
        <v>3236</v>
      </c>
      <c r="B475" t="s">
        <v>3237</v>
      </c>
    </row>
    <row r="476" spans="1:2">
      <c r="A476" t="s">
        <v>3238</v>
      </c>
      <c r="B476" t="s">
        <v>3239</v>
      </c>
    </row>
    <row r="477" spans="1:2">
      <c r="A477" t="s">
        <v>3240</v>
      </c>
      <c r="B477" t="s">
        <v>3241</v>
      </c>
    </row>
    <row r="478" spans="1:2">
      <c r="A478" t="s">
        <v>3242</v>
      </c>
      <c r="B478" t="s">
        <v>3243</v>
      </c>
    </row>
    <row r="479" spans="1:2">
      <c r="A479" t="s">
        <v>3244</v>
      </c>
      <c r="B479" t="s">
        <v>3245</v>
      </c>
    </row>
    <row r="480" spans="1:2">
      <c r="A480" t="s">
        <v>3246</v>
      </c>
      <c r="B480" t="s">
        <v>3247</v>
      </c>
    </row>
    <row r="481" spans="1:2">
      <c r="A481" t="s">
        <v>3248</v>
      </c>
      <c r="B481" t="s">
        <v>3249</v>
      </c>
    </row>
    <row r="482" spans="1:2">
      <c r="A482" t="s">
        <v>3250</v>
      </c>
      <c r="B482" t="s">
        <v>3251</v>
      </c>
    </row>
    <row r="483" spans="1:2">
      <c r="A483" t="s">
        <v>3252</v>
      </c>
      <c r="B483" t="s">
        <v>3253</v>
      </c>
    </row>
    <row r="484" spans="1:2">
      <c r="A484" t="s">
        <v>3254</v>
      </c>
      <c r="B484" t="s">
        <v>3255</v>
      </c>
    </row>
    <row r="485" spans="1:2">
      <c r="A485" t="s">
        <v>3256</v>
      </c>
      <c r="B485" t="s">
        <v>3257</v>
      </c>
    </row>
    <row r="486" spans="1:2">
      <c r="A486" t="s">
        <v>3258</v>
      </c>
      <c r="B486" t="s">
        <v>3259</v>
      </c>
    </row>
    <row r="487" spans="1:2">
      <c r="A487" t="s">
        <v>3260</v>
      </c>
      <c r="B487" t="s">
        <v>3261</v>
      </c>
    </row>
    <row r="488" spans="1:2">
      <c r="A488" t="s">
        <v>3262</v>
      </c>
      <c r="B488" t="s">
        <v>3263</v>
      </c>
    </row>
    <row r="489" spans="1:2">
      <c r="A489" t="s">
        <v>3264</v>
      </c>
      <c r="B489" t="s">
        <v>3265</v>
      </c>
    </row>
    <row r="490" spans="1:2">
      <c r="A490" t="s">
        <v>3266</v>
      </c>
      <c r="B490" t="s">
        <v>3267</v>
      </c>
    </row>
    <row r="491" spans="1:2">
      <c r="A491" t="s">
        <v>3268</v>
      </c>
      <c r="B491" t="s">
        <v>3269</v>
      </c>
    </row>
    <row r="492" spans="1:2">
      <c r="A492" t="s">
        <v>3270</v>
      </c>
      <c r="B492" t="s">
        <v>3271</v>
      </c>
    </row>
    <row r="493" spans="1:2">
      <c r="A493" t="s">
        <v>3272</v>
      </c>
      <c r="B493" t="s">
        <v>3273</v>
      </c>
    </row>
    <row r="494" spans="1:2">
      <c r="A494" t="s">
        <v>3274</v>
      </c>
      <c r="B494" t="s">
        <v>3275</v>
      </c>
    </row>
    <row r="495" spans="1:2">
      <c r="A495" t="s">
        <v>3276</v>
      </c>
      <c r="B495" t="s">
        <v>3277</v>
      </c>
    </row>
    <row r="496" spans="1:2">
      <c r="A496" t="s">
        <v>3278</v>
      </c>
      <c r="B496" t="s">
        <v>3279</v>
      </c>
    </row>
    <row r="497" spans="1:2">
      <c r="A497" t="s">
        <v>3280</v>
      </c>
      <c r="B497" t="s">
        <v>3281</v>
      </c>
    </row>
    <row r="498" spans="1:2">
      <c r="A498" t="s">
        <v>3282</v>
      </c>
      <c r="B498" t="s">
        <v>3283</v>
      </c>
    </row>
    <row r="499" spans="1:2">
      <c r="A499" t="s">
        <v>3284</v>
      </c>
      <c r="B499" t="s">
        <v>3285</v>
      </c>
    </row>
    <row r="500" spans="1:2">
      <c r="A500" t="s">
        <v>3286</v>
      </c>
      <c r="B500" t="s">
        <v>3287</v>
      </c>
    </row>
    <row r="501" spans="1:2">
      <c r="A501" t="s">
        <v>3288</v>
      </c>
      <c r="B501" t="s">
        <v>3289</v>
      </c>
    </row>
    <row r="502" spans="1:2">
      <c r="A502" t="s">
        <v>3290</v>
      </c>
      <c r="B502" t="s">
        <v>3291</v>
      </c>
    </row>
    <row r="503" spans="1:2">
      <c r="A503" t="s">
        <v>3292</v>
      </c>
      <c r="B503" t="s">
        <v>3293</v>
      </c>
    </row>
    <row r="504" spans="1:2">
      <c r="A504" t="s">
        <v>3294</v>
      </c>
      <c r="B504" t="s">
        <v>3295</v>
      </c>
    </row>
    <row r="505" spans="1:2">
      <c r="A505" t="s">
        <v>3296</v>
      </c>
      <c r="B505" t="s">
        <v>3297</v>
      </c>
    </row>
    <row r="506" spans="1:2">
      <c r="A506" t="s">
        <v>3298</v>
      </c>
      <c r="B506" t="s">
        <v>3299</v>
      </c>
    </row>
    <row r="507" spans="1:2">
      <c r="A507" t="s">
        <v>3300</v>
      </c>
      <c r="B507" t="s">
        <v>3301</v>
      </c>
    </row>
    <row r="508" spans="1:2">
      <c r="A508" t="s">
        <v>3302</v>
      </c>
      <c r="B508" t="s">
        <v>3303</v>
      </c>
    </row>
    <row r="509" spans="1:2">
      <c r="A509" t="s">
        <v>3304</v>
      </c>
      <c r="B509" t="s">
        <v>3305</v>
      </c>
    </row>
    <row r="510" spans="1:2">
      <c r="A510" t="s">
        <v>3306</v>
      </c>
      <c r="B510" t="s">
        <v>3307</v>
      </c>
    </row>
    <row r="511" spans="1:2">
      <c r="A511" t="s">
        <v>3308</v>
      </c>
      <c r="B511" t="s">
        <v>3309</v>
      </c>
    </row>
    <row r="512" spans="1:2">
      <c r="A512" t="s">
        <v>3310</v>
      </c>
      <c r="B512" t="s">
        <v>3311</v>
      </c>
    </row>
    <row r="513" spans="1:2">
      <c r="A513" t="s">
        <v>3312</v>
      </c>
      <c r="B513" t="s">
        <v>12644</v>
      </c>
    </row>
    <row r="514" spans="1:2">
      <c r="A514" t="s">
        <v>3313</v>
      </c>
      <c r="B514" t="s">
        <v>3314</v>
      </c>
    </row>
    <row r="515" spans="1:2">
      <c r="A515" t="s">
        <v>3315</v>
      </c>
      <c r="B515" t="s">
        <v>3316</v>
      </c>
    </row>
    <row r="516" spans="1:2">
      <c r="A516" t="s">
        <v>3317</v>
      </c>
      <c r="B516" t="s">
        <v>3318</v>
      </c>
    </row>
    <row r="517" spans="1:2">
      <c r="A517" t="s">
        <v>3319</v>
      </c>
      <c r="B517" t="s">
        <v>3320</v>
      </c>
    </row>
    <row r="518" spans="1:2">
      <c r="A518" t="s">
        <v>3321</v>
      </c>
      <c r="B518" t="s">
        <v>3322</v>
      </c>
    </row>
    <row r="519" spans="1:2">
      <c r="A519" t="s">
        <v>3323</v>
      </c>
      <c r="B519" t="s">
        <v>3324</v>
      </c>
    </row>
    <row r="520" spans="1:2">
      <c r="A520" t="s">
        <v>3325</v>
      </c>
      <c r="B520" t="s">
        <v>3326</v>
      </c>
    </row>
    <row r="521" spans="1:2">
      <c r="A521" t="s">
        <v>3327</v>
      </c>
      <c r="B521" t="s">
        <v>3328</v>
      </c>
    </row>
    <row r="522" spans="1:2">
      <c r="A522" t="s">
        <v>3329</v>
      </c>
      <c r="B522" t="s">
        <v>3330</v>
      </c>
    </row>
    <row r="523" spans="1:2">
      <c r="A523" t="s">
        <v>3331</v>
      </c>
      <c r="B523" t="s">
        <v>3332</v>
      </c>
    </row>
    <row r="524" spans="1:2">
      <c r="A524" t="s">
        <v>3333</v>
      </c>
      <c r="B524" t="s">
        <v>3334</v>
      </c>
    </row>
    <row r="525" spans="1:2">
      <c r="A525" t="s">
        <v>3335</v>
      </c>
      <c r="B525" t="s">
        <v>3336</v>
      </c>
    </row>
    <row r="526" spans="1:2">
      <c r="A526" t="s">
        <v>3337</v>
      </c>
      <c r="B526" t="s">
        <v>3338</v>
      </c>
    </row>
    <row r="527" spans="1:2">
      <c r="A527" t="s">
        <v>3339</v>
      </c>
      <c r="B527" t="s">
        <v>3340</v>
      </c>
    </row>
    <row r="528" spans="1:2">
      <c r="A528" t="s">
        <v>3341</v>
      </c>
      <c r="B528" t="s">
        <v>3342</v>
      </c>
    </row>
    <row r="529" spans="1:2">
      <c r="A529" t="s">
        <v>3343</v>
      </c>
      <c r="B529" t="s">
        <v>3344</v>
      </c>
    </row>
    <row r="530" spans="1:2">
      <c r="A530" t="s">
        <v>3345</v>
      </c>
      <c r="B530" t="s">
        <v>3346</v>
      </c>
    </row>
    <row r="531" spans="1:2">
      <c r="A531" t="s">
        <v>3347</v>
      </c>
      <c r="B531" t="s">
        <v>3348</v>
      </c>
    </row>
    <row r="532" spans="1:2">
      <c r="A532" t="s">
        <v>3349</v>
      </c>
      <c r="B532" t="s">
        <v>3350</v>
      </c>
    </row>
    <row r="533" spans="1:2">
      <c r="A533" t="s">
        <v>3351</v>
      </c>
      <c r="B533" t="s">
        <v>3352</v>
      </c>
    </row>
    <row r="534" spans="1:2">
      <c r="A534" t="s">
        <v>3353</v>
      </c>
      <c r="B534" t="s">
        <v>3354</v>
      </c>
    </row>
    <row r="535" spans="1:2">
      <c r="A535" t="s">
        <v>3353</v>
      </c>
      <c r="B535" t="s">
        <v>3355</v>
      </c>
    </row>
    <row r="536" spans="1:2">
      <c r="A536" t="s">
        <v>3356</v>
      </c>
      <c r="B536" t="s">
        <v>3357</v>
      </c>
    </row>
    <row r="537" spans="1:2">
      <c r="A537" t="s">
        <v>3356</v>
      </c>
      <c r="B537" t="s">
        <v>3358</v>
      </c>
    </row>
    <row r="538" spans="1:2">
      <c r="A538" t="s">
        <v>3356</v>
      </c>
      <c r="B538" t="s">
        <v>3359</v>
      </c>
    </row>
    <row r="539" spans="1:2">
      <c r="A539" t="s">
        <v>3356</v>
      </c>
      <c r="B539" t="s">
        <v>3360</v>
      </c>
    </row>
    <row r="540" spans="1:2">
      <c r="A540" t="s">
        <v>3361</v>
      </c>
      <c r="B540" t="s">
        <v>3362</v>
      </c>
    </row>
    <row r="541" spans="1:2">
      <c r="A541" t="s">
        <v>3361</v>
      </c>
      <c r="B541" t="s">
        <v>3363</v>
      </c>
    </row>
    <row r="542" spans="1:2">
      <c r="A542" t="s">
        <v>3361</v>
      </c>
      <c r="B542" t="s">
        <v>3364</v>
      </c>
    </row>
    <row r="543" spans="1:2">
      <c r="A543" t="s">
        <v>3361</v>
      </c>
      <c r="B543" t="s">
        <v>3365</v>
      </c>
    </row>
    <row r="544" spans="1:2">
      <c r="A544" t="s">
        <v>3366</v>
      </c>
      <c r="B544" t="s">
        <v>12645</v>
      </c>
    </row>
    <row r="545" spans="1:2">
      <c r="A545" t="s">
        <v>3366</v>
      </c>
      <c r="B545" t="s">
        <v>3367</v>
      </c>
    </row>
    <row r="546" spans="1:2">
      <c r="A546" t="s">
        <v>3366</v>
      </c>
      <c r="B546" t="s">
        <v>3368</v>
      </c>
    </row>
    <row r="547" spans="1:2">
      <c r="A547" t="s">
        <v>3366</v>
      </c>
      <c r="B547" t="s">
        <v>3369</v>
      </c>
    </row>
    <row r="548" spans="1:2">
      <c r="A548" t="s">
        <v>3370</v>
      </c>
      <c r="B548" t="s">
        <v>3371</v>
      </c>
    </row>
    <row r="549" spans="1:2">
      <c r="A549" t="s">
        <v>3370</v>
      </c>
      <c r="B549" t="s">
        <v>3372</v>
      </c>
    </row>
    <row r="550" spans="1:2">
      <c r="A550" t="s">
        <v>3370</v>
      </c>
      <c r="B550" t="s">
        <v>3373</v>
      </c>
    </row>
    <row r="551" spans="1:2">
      <c r="A551" t="s">
        <v>3370</v>
      </c>
      <c r="B551" t="s">
        <v>3374</v>
      </c>
    </row>
    <row r="552" spans="1:2">
      <c r="A552" t="s">
        <v>3375</v>
      </c>
      <c r="B552" t="s">
        <v>3376</v>
      </c>
    </row>
    <row r="553" spans="1:2">
      <c r="A553" t="s">
        <v>3375</v>
      </c>
      <c r="B553" t="s">
        <v>3377</v>
      </c>
    </row>
    <row r="554" spans="1:2">
      <c r="A554" t="s">
        <v>3375</v>
      </c>
      <c r="B554" t="s">
        <v>3378</v>
      </c>
    </row>
    <row r="555" spans="1:2">
      <c r="A555" t="s">
        <v>3375</v>
      </c>
      <c r="B555" t="s">
        <v>3379</v>
      </c>
    </row>
    <row r="556" spans="1:2">
      <c r="A556" t="s">
        <v>3380</v>
      </c>
      <c r="B556" t="s">
        <v>3381</v>
      </c>
    </row>
    <row r="557" spans="1:2">
      <c r="A557" t="s">
        <v>3380</v>
      </c>
      <c r="B557" t="s">
        <v>3382</v>
      </c>
    </row>
    <row r="558" spans="1:2">
      <c r="A558" t="s">
        <v>3380</v>
      </c>
      <c r="B558" t="s">
        <v>3383</v>
      </c>
    </row>
    <row r="559" spans="1:2">
      <c r="A559" t="s">
        <v>3380</v>
      </c>
      <c r="B559" t="s">
        <v>3384</v>
      </c>
    </row>
    <row r="560" spans="1:2">
      <c r="A560" t="s">
        <v>3385</v>
      </c>
      <c r="B560" t="s">
        <v>3386</v>
      </c>
    </row>
    <row r="561" spans="1:2">
      <c r="A561" t="s">
        <v>3387</v>
      </c>
      <c r="B561" t="s">
        <v>3388</v>
      </c>
    </row>
    <row r="562" spans="1:2">
      <c r="A562" t="s">
        <v>3389</v>
      </c>
      <c r="B562" t="s">
        <v>3390</v>
      </c>
    </row>
    <row r="563" spans="1:2">
      <c r="A563" t="s">
        <v>3391</v>
      </c>
      <c r="B563" t="s">
        <v>3392</v>
      </c>
    </row>
    <row r="564" spans="1:2">
      <c r="A564" t="s">
        <v>3393</v>
      </c>
      <c r="B564" t="s">
        <v>3394</v>
      </c>
    </row>
    <row r="565" spans="1:2">
      <c r="A565" t="s">
        <v>3395</v>
      </c>
      <c r="B565" t="s">
        <v>3396</v>
      </c>
    </row>
    <row r="566" spans="1:2">
      <c r="A566" t="s">
        <v>3397</v>
      </c>
      <c r="B566" t="s">
        <v>3398</v>
      </c>
    </row>
    <row r="567" spans="1:2">
      <c r="A567" t="s">
        <v>3397</v>
      </c>
      <c r="B567" t="s">
        <v>3399</v>
      </c>
    </row>
    <row r="568" spans="1:2">
      <c r="A568" t="s">
        <v>3400</v>
      </c>
      <c r="B568" t="s">
        <v>3401</v>
      </c>
    </row>
    <row r="569" spans="1:2">
      <c r="A569" t="s">
        <v>3402</v>
      </c>
      <c r="B569" t="s">
        <v>3403</v>
      </c>
    </row>
    <row r="570" spans="1:2">
      <c r="A570" t="s">
        <v>3404</v>
      </c>
      <c r="B570" t="s">
        <v>3405</v>
      </c>
    </row>
    <row r="571" spans="1:2">
      <c r="A571" t="s">
        <v>3406</v>
      </c>
      <c r="B571" t="s">
        <v>3407</v>
      </c>
    </row>
    <row r="572" spans="1:2">
      <c r="A572" t="s">
        <v>3406</v>
      </c>
      <c r="B572" t="s">
        <v>3408</v>
      </c>
    </row>
    <row r="573" spans="1:2">
      <c r="A573" t="s">
        <v>3409</v>
      </c>
      <c r="B573" t="s">
        <v>3410</v>
      </c>
    </row>
    <row r="574" spans="1:2">
      <c r="A574" t="s">
        <v>3411</v>
      </c>
      <c r="B574" t="s">
        <v>3412</v>
      </c>
    </row>
    <row r="575" spans="1:2">
      <c r="A575" t="s">
        <v>3411</v>
      </c>
      <c r="B575" t="s">
        <v>3413</v>
      </c>
    </row>
    <row r="576" spans="1:2">
      <c r="A576" t="s">
        <v>3414</v>
      </c>
      <c r="B576" t="s">
        <v>308</v>
      </c>
    </row>
    <row r="577" spans="1:2">
      <c r="A577" t="s">
        <v>3414</v>
      </c>
      <c r="B577" t="s">
        <v>3415</v>
      </c>
    </row>
    <row r="578" spans="1:2">
      <c r="A578" t="s">
        <v>3416</v>
      </c>
      <c r="B578" t="s">
        <v>3417</v>
      </c>
    </row>
    <row r="579" spans="1:2">
      <c r="A579" t="s">
        <v>3416</v>
      </c>
      <c r="B579" t="s">
        <v>3418</v>
      </c>
    </row>
    <row r="580" spans="1:2">
      <c r="A580" t="s">
        <v>3419</v>
      </c>
      <c r="B580" t="s">
        <v>106</v>
      </c>
    </row>
    <row r="581" spans="1:2">
      <c r="A581" t="s">
        <v>3420</v>
      </c>
      <c r="B581" t="s">
        <v>3421</v>
      </c>
    </row>
    <row r="582" spans="1:2">
      <c r="A582" t="s">
        <v>3420</v>
      </c>
      <c r="B582" t="s">
        <v>3422</v>
      </c>
    </row>
    <row r="583" spans="1:2">
      <c r="A583" t="s">
        <v>3423</v>
      </c>
      <c r="B583" t="s">
        <v>353</v>
      </c>
    </row>
    <row r="584" spans="1:2">
      <c r="A584" t="s">
        <v>3423</v>
      </c>
      <c r="B584" t="s">
        <v>3424</v>
      </c>
    </row>
    <row r="585" spans="1:2">
      <c r="A585" t="s">
        <v>3425</v>
      </c>
      <c r="B585" t="s">
        <v>3426</v>
      </c>
    </row>
    <row r="586" spans="1:2">
      <c r="A586" t="s">
        <v>3427</v>
      </c>
      <c r="B586" t="s">
        <v>3428</v>
      </c>
    </row>
    <row r="587" spans="1:2">
      <c r="A587" t="s">
        <v>3429</v>
      </c>
      <c r="B587" t="s">
        <v>3430</v>
      </c>
    </row>
    <row r="588" spans="1:2">
      <c r="A588" t="s">
        <v>3431</v>
      </c>
      <c r="B588" t="s">
        <v>3432</v>
      </c>
    </row>
    <row r="589" spans="1:2">
      <c r="A589" t="s">
        <v>3433</v>
      </c>
      <c r="B589" t="s">
        <v>71</v>
      </c>
    </row>
    <row r="590" spans="1:2">
      <c r="A590" t="s">
        <v>3434</v>
      </c>
      <c r="B590" t="s">
        <v>3435</v>
      </c>
    </row>
    <row r="591" spans="1:2">
      <c r="A591" t="s">
        <v>3436</v>
      </c>
      <c r="B591" t="s">
        <v>3437</v>
      </c>
    </row>
    <row r="592" spans="1:2">
      <c r="A592" t="s">
        <v>3438</v>
      </c>
      <c r="B592" t="s">
        <v>3439</v>
      </c>
    </row>
    <row r="593" spans="1:2">
      <c r="A593" t="s">
        <v>3440</v>
      </c>
      <c r="B593" t="s">
        <v>3441</v>
      </c>
    </row>
    <row r="594" spans="1:2">
      <c r="A594" t="s">
        <v>3442</v>
      </c>
      <c r="B594" t="s">
        <v>3443</v>
      </c>
    </row>
    <row r="595" spans="1:2">
      <c r="A595" t="s">
        <v>3444</v>
      </c>
      <c r="B595" t="s">
        <v>3445</v>
      </c>
    </row>
    <row r="596" spans="1:2">
      <c r="A596" t="s">
        <v>3446</v>
      </c>
      <c r="B596" t="s">
        <v>3447</v>
      </c>
    </row>
    <row r="597" spans="1:2">
      <c r="A597" t="s">
        <v>3448</v>
      </c>
      <c r="B597" t="s">
        <v>3449</v>
      </c>
    </row>
    <row r="598" spans="1:2">
      <c r="A598" t="s">
        <v>3450</v>
      </c>
      <c r="B598" t="s">
        <v>3451</v>
      </c>
    </row>
    <row r="599" spans="1:2">
      <c r="A599" t="s">
        <v>3452</v>
      </c>
      <c r="B599" t="s">
        <v>194</v>
      </c>
    </row>
    <row r="600" spans="1:2">
      <c r="A600" t="s">
        <v>3453</v>
      </c>
      <c r="B600" t="s">
        <v>3454</v>
      </c>
    </row>
    <row r="601" spans="1:2">
      <c r="A601" t="s">
        <v>3455</v>
      </c>
      <c r="B601" t="s">
        <v>3456</v>
      </c>
    </row>
    <row r="602" spans="1:2">
      <c r="A602" t="s">
        <v>3457</v>
      </c>
      <c r="B602" t="s">
        <v>3458</v>
      </c>
    </row>
    <row r="603" spans="1:2">
      <c r="A603" t="s">
        <v>3459</v>
      </c>
      <c r="B603" t="s">
        <v>3460</v>
      </c>
    </row>
    <row r="604" spans="1:2">
      <c r="A604" t="s">
        <v>3461</v>
      </c>
      <c r="B604" t="s">
        <v>3462</v>
      </c>
    </row>
    <row r="605" spans="1:2">
      <c r="A605" t="s">
        <v>3463</v>
      </c>
      <c r="B605" t="s">
        <v>3464</v>
      </c>
    </row>
    <row r="606" spans="1:2">
      <c r="A606" t="s">
        <v>3465</v>
      </c>
      <c r="B606" t="s">
        <v>3466</v>
      </c>
    </row>
    <row r="607" spans="1:2">
      <c r="A607" t="s">
        <v>3467</v>
      </c>
      <c r="B607" t="s">
        <v>3468</v>
      </c>
    </row>
    <row r="608" spans="1:2">
      <c r="A608" t="s">
        <v>3469</v>
      </c>
      <c r="B608" t="s">
        <v>3470</v>
      </c>
    </row>
    <row r="609" spans="1:2">
      <c r="A609" t="s">
        <v>3471</v>
      </c>
      <c r="B609" t="s">
        <v>3472</v>
      </c>
    </row>
    <row r="610" spans="1:2">
      <c r="A610" t="s">
        <v>3473</v>
      </c>
      <c r="B610" t="s">
        <v>3474</v>
      </c>
    </row>
    <row r="611" spans="1:2">
      <c r="A611" t="s">
        <v>3475</v>
      </c>
      <c r="B611" t="s">
        <v>3476</v>
      </c>
    </row>
    <row r="612" spans="1:2">
      <c r="A612" t="s">
        <v>3477</v>
      </c>
      <c r="B612" t="s">
        <v>3478</v>
      </c>
    </row>
    <row r="613" spans="1:2">
      <c r="A613" t="s">
        <v>3477</v>
      </c>
      <c r="B613" t="s">
        <v>3479</v>
      </c>
    </row>
    <row r="614" spans="1:2">
      <c r="A614" t="s">
        <v>3480</v>
      </c>
      <c r="B614" t="s">
        <v>3481</v>
      </c>
    </row>
    <row r="615" spans="1:2">
      <c r="A615" t="s">
        <v>3480</v>
      </c>
      <c r="B615" t="s">
        <v>3482</v>
      </c>
    </row>
    <row r="616" spans="1:2">
      <c r="A616" t="s">
        <v>3483</v>
      </c>
      <c r="B616" t="s">
        <v>3484</v>
      </c>
    </row>
    <row r="617" spans="1:2">
      <c r="A617" t="s">
        <v>3483</v>
      </c>
      <c r="B617" t="s">
        <v>3485</v>
      </c>
    </row>
    <row r="618" spans="1:2">
      <c r="A618" t="s">
        <v>3486</v>
      </c>
      <c r="B618" t="s">
        <v>3487</v>
      </c>
    </row>
    <row r="619" spans="1:2">
      <c r="A619" t="s">
        <v>3486</v>
      </c>
      <c r="B619" t="s">
        <v>3488</v>
      </c>
    </row>
    <row r="620" spans="1:2">
      <c r="A620" t="s">
        <v>3489</v>
      </c>
      <c r="B620" t="s">
        <v>3490</v>
      </c>
    </row>
    <row r="621" spans="1:2">
      <c r="A621" t="s">
        <v>3489</v>
      </c>
      <c r="B621" t="s">
        <v>3491</v>
      </c>
    </row>
    <row r="622" spans="1:2">
      <c r="A622" t="s">
        <v>3492</v>
      </c>
      <c r="B622" t="s">
        <v>3493</v>
      </c>
    </row>
    <row r="623" spans="1:2">
      <c r="A623" t="s">
        <v>3492</v>
      </c>
      <c r="B623" t="s">
        <v>3494</v>
      </c>
    </row>
    <row r="624" spans="1:2">
      <c r="A624" t="s">
        <v>3495</v>
      </c>
      <c r="B624" t="s">
        <v>3496</v>
      </c>
    </row>
    <row r="625" spans="1:2">
      <c r="A625" t="s">
        <v>3495</v>
      </c>
      <c r="B625" t="s">
        <v>3497</v>
      </c>
    </row>
    <row r="626" spans="1:2">
      <c r="A626" t="s">
        <v>3498</v>
      </c>
      <c r="B626" t="s">
        <v>3499</v>
      </c>
    </row>
    <row r="627" spans="1:2">
      <c r="A627" t="s">
        <v>3498</v>
      </c>
      <c r="B627" t="s">
        <v>3500</v>
      </c>
    </row>
    <row r="628" spans="1:2">
      <c r="A628" t="s">
        <v>3501</v>
      </c>
      <c r="B628" t="s">
        <v>3502</v>
      </c>
    </row>
    <row r="629" spans="1:2">
      <c r="A629" t="s">
        <v>3501</v>
      </c>
      <c r="B629" t="s">
        <v>3503</v>
      </c>
    </row>
    <row r="630" spans="1:2">
      <c r="A630" t="s">
        <v>3504</v>
      </c>
      <c r="B630" t="s">
        <v>3505</v>
      </c>
    </row>
    <row r="631" spans="1:2">
      <c r="A631" t="s">
        <v>3504</v>
      </c>
      <c r="B631" t="s">
        <v>3506</v>
      </c>
    </row>
    <row r="632" spans="1:2">
      <c r="A632" t="s">
        <v>3507</v>
      </c>
      <c r="B632" t="s">
        <v>3508</v>
      </c>
    </row>
    <row r="633" spans="1:2">
      <c r="A633" t="s">
        <v>3507</v>
      </c>
      <c r="B633" t="s">
        <v>3509</v>
      </c>
    </row>
    <row r="634" spans="1:2">
      <c r="A634" t="s">
        <v>3510</v>
      </c>
      <c r="B634" t="s">
        <v>3511</v>
      </c>
    </row>
    <row r="635" spans="1:2">
      <c r="A635" t="s">
        <v>3510</v>
      </c>
      <c r="B635" t="s">
        <v>3512</v>
      </c>
    </row>
    <row r="636" spans="1:2">
      <c r="A636" t="s">
        <v>3513</v>
      </c>
      <c r="B636" t="s">
        <v>3514</v>
      </c>
    </row>
    <row r="637" spans="1:2">
      <c r="A637" t="s">
        <v>3513</v>
      </c>
      <c r="B637" t="s">
        <v>3515</v>
      </c>
    </row>
    <row r="638" spans="1:2">
      <c r="A638" t="s">
        <v>3516</v>
      </c>
      <c r="B638" t="s">
        <v>3517</v>
      </c>
    </row>
    <row r="639" spans="1:2">
      <c r="A639" t="s">
        <v>3516</v>
      </c>
      <c r="B639" t="s">
        <v>3518</v>
      </c>
    </row>
    <row r="640" spans="1:2">
      <c r="A640" t="s">
        <v>3519</v>
      </c>
      <c r="B640" t="s">
        <v>3520</v>
      </c>
    </row>
    <row r="641" spans="1:2">
      <c r="A641" t="s">
        <v>3519</v>
      </c>
      <c r="B641" t="s">
        <v>3521</v>
      </c>
    </row>
    <row r="642" spans="1:2">
      <c r="A642" t="s">
        <v>3522</v>
      </c>
      <c r="B642" t="s">
        <v>3523</v>
      </c>
    </row>
    <row r="643" spans="1:2">
      <c r="A643" t="s">
        <v>3524</v>
      </c>
      <c r="B643" t="s">
        <v>3525</v>
      </c>
    </row>
    <row r="644" spans="1:2">
      <c r="A644" t="s">
        <v>3524</v>
      </c>
      <c r="B644" t="s">
        <v>3526</v>
      </c>
    </row>
    <row r="645" spans="1:2">
      <c r="A645" t="s">
        <v>3527</v>
      </c>
      <c r="B645" t="s">
        <v>3528</v>
      </c>
    </row>
    <row r="646" spans="1:2">
      <c r="A646" t="s">
        <v>3529</v>
      </c>
      <c r="B646" t="s">
        <v>3530</v>
      </c>
    </row>
    <row r="647" spans="1:2">
      <c r="A647" t="s">
        <v>3531</v>
      </c>
      <c r="B647" t="s">
        <v>3532</v>
      </c>
    </row>
    <row r="648" spans="1:2">
      <c r="A648" t="s">
        <v>3533</v>
      </c>
      <c r="B648" t="s">
        <v>3534</v>
      </c>
    </row>
    <row r="649" spans="1:2">
      <c r="A649" t="s">
        <v>3535</v>
      </c>
      <c r="B649" t="s">
        <v>3536</v>
      </c>
    </row>
    <row r="650" spans="1:2">
      <c r="A650" t="s">
        <v>3537</v>
      </c>
      <c r="B650" t="s">
        <v>3538</v>
      </c>
    </row>
    <row r="651" spans="1:2">
      <c r="A651" t="s">
        <v>3539</v>
      </c>
      <c r="B651" t="s">
        <v>3540</v>
      </c>
    </row>
    <row r="652" spans="1:2">
      <c r="A652" t="s">
        <v>3541</v>
      </c>
      <c r="B652" t="s">
        <v>3542</v>
      </c>
    </row>
    <row r="653" spans="1:2">
      <c r="A653" t="s">
        <v>3543</v>
      </c>
      <c r="B653" t="s">
        <v>3544</v>
      </c>
    </row>
    <row r="654" spans="1:2">
      <c r="A654" t="s">
        <v>3545</v>
      </c>
      <c r="B654" t="s">
        <v>3546</v>
      </c>
    </row>
    <row r="655" spans="1:2">
      <c r="A655" t="s">
        <v>3547</v>
      </c>
      <c r="B655" t="s">
        <v>3548</v>
      </c>
    </row>
    <row r="656" spans="1:2">
      <c r="A656" t="s">
        <v>3549</v>
      </c>
      <c r="B656" t="s">
        <v>3550</v>
      </c>
    </row>
    <row r="657" spans="1:2">
      <c r="A657" t="s">
        <v>3551</v>
      </c>
      <c r="B657" t="s">
        <v>3552</v>
      </c>
    </row>
    <row r="658" spans="1:2">
      <c r="A658" t="s">
        <v>3553</v>
      </c>
      <c r="B658" t="s">
        <v>3554</v>
      </c>
    </row>
    <row r="659" spans="1:2">
      <c r="A659" t="s">
        <v>3555</v>
      </c>
      <c r="B659" t="s">
        <v>3556</v>
      </c>
    </row>
    <row r="660" spans="1:2">
      <c r="A660" t="s">
        <v>3555</v>
      </c>
      <c r="B660" t="s">
        <v>3557</v>
      </c>
    </row>
    <row r="661" spans="1:2">
      <c r="A661" t="s">
        <v>3558</v>
      </c>
      <c r="B661" t="s">
        <v>3559</v>
      </c>
    </row>
    <row r="662" spans="1:2">
      <c r="A662" t="s">
        <v>3560</v>
      </c>
      <c r="B662" t="s">
        <v>3561</v>
      </c>
    </row>
    <row r="663" spans="1:2">
      <c r="A663" t="s">
        <v>3562</v>
      </c>
      <c r="B663" t="s">
        <v>3563</v>
      </c>
    </row>
    <row r="664" spans="1:2">
      <c r="A664" t="s">
        <v>3562</v>
      </c>
      <c r="B664" t="s">
        <v>3564</v>
      </c>
    </row>
    <row r="665" spans="1:2">
      <c r="A665" t="s">
        <v>3565</v>
      </c>
      <c r="B665" t="s">
        <v>3566</v>
      </c>
    </row>
    <row r="666" spans="1:2">
      <c r="A666" t="s">
        <v>3567</v>
      </c>
      <c r="B666" t="s">
        <v>3568</v>
      </c>
    </row>
    <row r="667" spans="1:2">
      <c r="A667" t="s">
        <v>3569</v>
      </c>
      <c r="B667" t="s">
        <v>3570</v>
      </c>
    </row>
    <row r="668" spans="1:2">
      <c r="A668" t="s">
        <v>3569</v>
      </c>
      <c r="B668" t="s">
        <v>12646</v>
      </c>
    </row>
    <row r="669" spans="1:2">
      <c r="A669" t="s">
        <v>3569</v>
      </c>
      <c r="B669" t="s">
        <v>3571</v>
      </c>
    </row>
    <row r="670" spans="1:2">
      <c r="A670" t="s">
        <v>3569</v>
      </c>
      <c r="B670" t="s">
        <v>3572</v>
      </c>
    </row>
    <row r="671" spans="1:2">
      <c r="A671" t="s">
        <v>3573</v>
      </c>
      <c r="B671" t="s">
        <v>3574</v>
      </c>
    </row>
    <row r="672" spans="1:2">
      <c r="A672" t="s">
        <v>3575</v>
      </c>
      <c r="B672" t="s">
        <v>3576</v>
      </c>
    </row>
    <row r="673" spans="1:2">
      <c r="A673" t="s">
        <v>3577</v>
      </c>
      <c r="B673" t="s">
        <v>3578</v>
      </c>
    </row>
    <row r="674" spans="1:2">
      <c r="A674" t="s">
        <v>3579</v>
      </c>
      <c r="B674" t="s">
        <v>3580</v>
      </c>
    </row>
    <row r="675" spans="1:2">
      <c r="A675" t="s">
        <v>3581</v>
      </c>
      <c r="B675" t="s">
        <v>3582</v>
      </c>
    </row>
    <row r="676" spans="1:2">
      <c r="A676" t="s">
        <v>3583</v>
      </c>
      <c r="B676" t="s">
        <v>3584</v>
      </c>
    </row>
    <row r="677" spans="1:2">
      <c r="A677" t="s">
        <v>3585</v>
      </c>
      <c r="B677" t="s">
        <v>3586</v>
      </c>
    </row>
    <row r="678" spans="1:2">
      <c r="A678" t="s">
        <v>3587</v>
      </c>
      <c r="B678" t="s">
        <v>3588</v>
      </c>
    </row>
    <row r="679" spans="1:2">
      <c r="A679" t="s">
        <v>3589</v>
      </c>
      <c r="B679" t="s">
        <v>3590</v>
      </c>
    </row>
    <row r="680" spans="1:2">
      <c r="A680" t="s">
        <v>3591</v>
      </c>
      <c r="B680" t="s">
        <v>3592</v>
      </c>
    </row>
    <row r="681" spans="1:2">
      <c r="A681" t="s">
        <v>3593</v>
      </c>
      <c r="B681" t="s">
        <v>3594</v>
      </c>
    </row>
    <row r="682" spans="1:2">
      <c r="A682" t="s">
        <v>3595</v>
      </c>
      <c r="B682" t="s">
        <v>3596</v>
      </c>
    </row>
    <row r="683" spans="1:2">
      <c r="A683" t="s">
        <v>3597</v>
      </c>
      <c r="B683" t="s">
        <v>3598</v>
      </c>
    </row>
    <row r="684" spans="1:2">
      <c r="A684" t="s">
        <v>3599</v>
      </c>
      <c r="B684" t="s">
        <v>3600</v>
      </c>
    </row>
    <row r="685" spans="1:2">
      <c r="A685" t="s">
        <v>3599</v>
      </c>
      <c r="B685" t="s">
        <v>3601</v>
      </c>
    </row>
    <row r="686" spans="1:2">
      <c r="A686" t="s">
        <v>3602</v>
      </c>
      <c r="B686" t="s">
        <v>3603</v>
      </c>
    </row>
    <row r="687" spans="1:2">
      <c r="A687" t="s">
        <v>3604</v>
      </c>
      <c r="B687" t="s">
        <v>3605</v>
      </c>
    </row>
    <row r="688" spans="1:2">
      <c r="A688" t="s">
        <v>3606</v>
      </c>
      <c r="B688" t="s">
        <v>3607</v>
      </c>
    </row>
    <row r="689" spans="1:2">
      <c r="A689" t="s">
        <v>3608</v>
      </c>
      <c r="B689" t="s">
        <v>3609</v>
      </c>
    </row>
    <row r="690" spans="1:2">
      <c r="A690" t="s">
        <v>3610</v>
      </c>
      <c r="B690" t="s">
        <v>3611</v>
      </c>
    </row>
    <row r="691" spans="1:2">
      <c r="A691" t="s">
        <v>3612</v>
      </c>
      <c r="B691" t="s">
        <v>3613</v>
      </c>
    </row>
    <row r="692" spans="1:2">
      <c r="A692" t="s">
        <v>3614</v>
      </c>
      <c r="B692" t="s">
        <v>3615</v>
      </c>
    </row>
    <row r="693" spans="1:2">
      <c r="A693" t="s">
        <v>3616</v>
      </c>
      <c r="B693" t="s">
        <v>3617</v>
      </c>
    </row>
    <row r="694" spans="1:2">
      <c r="A694" t="s">
        <v>3618</v>
      </c>
      <c r="B694" t="s">
        <v>3619</v>
      </c>
    </row>
    <row r="695" spans="1:2">
      <c r="A695" t="s">
        <v>3620</v>
      </c>
      <c r="B695" t="s">
        <v>3621</v>
      </c>
    </row>
    <row r="696" spans="1:2">
      <c r="A696" t="s">
        <v>3622</v>
      </c>
      <c r="B696" t="s">
        <v>3623</v>
      </c>
    </row>
    <row r="697" spans="1:2">
      <c r="A697" t="s">
        <v>3624</v>
      </c>
      <c r="B697" t="s">
        <v>3625</v>
      </c>
    </row>
    <row r="698" spans="1:2">
      <c r="A698" t="s">
        <v>3626</v>
      </c>
      <c r="B698" t="s">
        <v>3627</v>
      </c>
    </row>
    <row r="699" spans="1:2">
      <c r="A699" t="s">
        <v>3628</v>
      </c>
      <c r="B699" t="s">
        <v>3629</v>
      </c>
    </row>
    <row r="700" spans="1:2">
      <c r="A700" t="s">
        <v>3630</v>
      </c>
      <c r="B700" t="s">
        <v>3631</v>
      </c>
    </row>
    <row r="701" spans="1:2">
      <c r="A701" t="s">
        <v>3632</v>
      </c>
      <c r="B701" t="s">
        <v>3633</v>
      </c>
    </row>
    <row r="702" spans="1:2">
      <c r="A702" t="s">
        <v>3634</v>
      </c>
      <c r="B702" t="s">
        <v>3635</v>
      </c>
    </row>
    <row r="703" spans="1:2">
      <c r="A703" t="s">
        <v>3636</v>
      </c>
      <c r="B703" t="s">
        <v>3637</v>
      </c>
    </row>
    <row r="704" spans="1:2">
      <c r="A704" t="s">
        <v>3638</v>
      </c>
      <c r="B704" t="s">
        <v>3639</v>
      </c>
    </row>
    <row r="705" spans="1:2">
      <c r="A705" t="s">
        <v>3640</v>
      </c>
      <c r="B705" t="s">
        <v>3641</v>
      </c>
    </row>
    <row r="706" spans="1:2">
      <c r="A706" t="s">
        <v>3642</v>
      </c>
      <c r="B706" t="s">
        <v>3643</v>
      </c>
    </row>
    <row r="707" spans="1:2">
      <c r="A707" t="s">
        <v>3644</v>
      </c>
      <c r="B707" t="s">
        <v>3645</v>
      </c>
    </row>
    <row r="708" spans="1:2">
      <c r="A708" t="s">
        <v>3646</v>
      </c>
      <c r="B708" t="s">
        <v>3647</v>
      </c>
    </row>
    <row r="709" spans="1:2">
      <c r="A709" t="s">
        <v>3648</v>
      </c>
      <c r="B709" t="s">
        <v>3649</v>
      </c>
    </row>
    <row r="710" spans="1:2">
      <c r="A710" t="s">
        <v>3650</v>
      </c>
      <c r="B710" t="s">
        <v>3651</v>
      </c>
    </row>
    <row r="711" spans="1:2">
      <c r="A711" t="s">
        <v>3652</v>
      </c>
      <c r="B711" t="s">
        <v>3653</v>
      </c>
    </row>
    <row r="712" spans="1:2">
      <c r="A712" t="s">
        <v>3654</v>
      </c>
      <c r="B712" t="s">
        <v>3655</v>
      </c>
    </row>
    <row r="713" spans="1:2">
      <c r="A713" t="s">
        <v>3656</v>
      </c>
      <c r="B713" t="s">
        <v>3657</v>
      </c>
    </row>
    <row r="714" spans="1:2">
      <c r="A714" t="s">
        <v>3658</v>
      </c>
      <c r="B714" t="s">
        <v>3659</v>
      </c>
    </row>
    <row r="715" spans="1:2">
      <c r="A715" t="s">
        <v>3660</v>
      </c>
      <c r="B715" t="s">
        <v>3661</v>
      </c>
    </row>
    <row r="716" spans="1:2">
      <c r="A716" t="s">
        <v>3662</v>
      </c>
      <c r="B716" t="s">
        <v>3663</v>
      </c>
    </row>
    <row r="717" spans="1:2">
      <c r="A717" t="s">
        <v>3664</v>
      </c>
      <c r="B717" t="s">
        <v>3665</v>
      </c>
    </row>
    <row r="718" spans="1:2">
      <c r="A718" t="s">
        <v>3666</v>
      </c>
      <c r="B718" t="s">
        <v>3667</v>
      </c>
    </row>
    <row r="719" spans="1:2">
      <c r="A719" t="s">
        <v>3666</v>
      </c>
      <c r="B719" t="s">
        <v>3668</v>
      </c>
    </row>
    <row r="720" spans="1:2">
      <c r="A720" t="s">
        <v>3669</v>
      </c>
      <c r="B720" t="s">
        <v>3670</v>
      </c>
    </row>
    <row r="721" spans="1:2">
      <c r="A721" t="s">
        <v>3671</v>
      </c>
      <c r="B721" t="s">
        <v>3672</v>
      </c>
    </row>
    <row r="722" spans="1:2">
      <c r="A722" t="s">
        <v>3673</v>
      </c>
      <c r="B722" t="s">
        <v>3674</v>
      </c>
    </row>
    <row r="723" spans="1:2">
      <c r="A723" t="s">
        <v>3673</v>
      </c>
      <c r="B723" t="s">
        <v>3675</v>
      </c>
    </row>
    <row r="724" spans="1:2">
      <c r="A724" t="s">
        <v>3676</v>
      </c>
      <c r="B724" t="s">
        <v>3677</v>
      </c>
    </row>
    <row r="725" spans="1:2">
      <c r="A725" t="s">
        <v>3676</v>
      </c>
      <c r="B725" t="s">
        <v>3678</v>
      </c>
    </row>
    <row r="726" spans="1:2">
      <c r="A726" t="s">
        <v>3679</v>
      </c>
      <c r="B726" t="s">
        <v>3680</v>
      </c>
    </row>
    <row r="727" spans="1:2">
      <c r="A727" t="s">
        <v>3679</v>
      </c>
      <c r="B727" t="s">
        <v>3681</v>
      </c>
    </row>
    <row r="728" spans="1:2">
      <c r="A728" t="s">
        <v>3682</v>
      </c>
      <c r="B728" t="s">
        <v>3683</v>
      </c>
    </row>
    <row r="729" spans="1:2">
      <c r="A729" t="s">
        <v>3684</v>
      </c>
      <c r="B729" t="s">
        <v>76</v>
      </c>
    </row>
    <row r="730" spans="1:2">
      <c r="A730" t="s">
        <v>3685</v>
      </c>
      <c r="B730" t="s">
        <v>322</v>
      </c>
    </row>
    <row r="731" spans="1:2">
      <c r="A731" t="s">
        <v>3686</v>
      </c>
      <c r="B731" t="s">
        <v>133</v>
      </c>
    </row>
    <row r="732" spans="1:2">
      <c r="A732" t="s">
        <v>3687</v>
      </c>
      <c r="B732" t="s">
        <v>202</v>
      </c>
    </row>
    <row r="733" spans="1:2">
      <c r="A733" t="s">
        <v>3688</v>
      </c>
      <c r="B733" t="s">
        <v>141</v>
      </c>
    </row>
    <row r="734" spans="1:2">
      <c r="A734" t="s">
        <v>3689</v>
      </c>
      <c r="B734" t="s">
        <v>3690</v>
      </c>
    </row>
    <row r="735" spans="1:2">
      <c r="A735" t="s">
        <v>3691</v>
      </c>
      <c r="B735" t="s">
        <v>185</v>
      </c>
    </row>
    <row r="736" spans="1:2">
      <c r="A736" t="s">
        <v>3692</v>
      </c>
      <c r="B736" t="s">
        <v>101</v>
      </c>
    </row>
    <row r="737" spans="1:2">
      <c r="A737" t="s">
        <v>3693</v>
      </c>
      <c r="B737" t="s">
        <v>3694</v>
      </c>
    </row>
    <row r="738" spans="1:2">
      <c r="A738" t="s">
        <v>3695</v>
      </c>
      <c r="B738" t="s">
        <v>3696</v>
      </c>
    </row>
    <row r="739" spans="1:2">
      <c r="A739" t="s">
        <v>3697</v>
      </c>
      <c r="B739" t="s">
        <v>154</v>
      </c>
    </row>
    <row r="740" spans="1:2">
      <c r="A740" t="s">
        <v>3698</v>
      </c>
      <c r="B740" t="s">
        <v>3699</v>
      </c>
    </row>
    <row r="741" spans="1:2">
      <c r="A741" t="s">
        <v>3700</v>
      </c>
      <c r="B741" t="s">
        <v>124</v>
      </c>
    </row>
    <row r="742" spans="1:2">
      <c r="A742" t="s">
        <v>3701</v>
      </c>
      <c r="B742" t="s">
        <v>116</v>
      </c>
    </row>
    <row r="743" spans="1:2">
      <c r="A743" t="s">
        <v>3702</v>
      </c>
      <c r="B743" t="s">
        <v>3703</v>
      </c>
    </row>
    <row r="744" spans="1:2">
      <c r="A744" t="s">
        <v>3704</v>
      </c>
      <c r="B744" t="s">
        <v>3705</v>
      </c>
    </row>
    <row r="745" spans="1:2">
      <c r="A745" t="s">
        <v>3706</v>
      </c>
      <c r="B745" t="s">
        <v>3707</v>
      </c>
    </row>
    <row r="746" spans="1:2">
      <c r="A746" t="s">
        <v>3708</v>
      </c>
      <c r="B746" t="s">
        <v>3709</v>
      </c>
    </row>
    <row r="747" spans="1:2">
      <c r="A747" t="s">
        <v>3710</v>
      </c>
      <c r="B747" t="s">
        <v>3711</v>
      </c>
    </row>
    <row r="748" spans="1:2">
      <c r="A748" t="s">
        <v>3712</v>
      </c>
      <c r="B748" t="s">
        <v>3713</v>
      </c>
    </row>
    <row r="749" spans="1:2">
      <c r="A749" t="s">
        <v>3714</v>
      </c>
      <c r="B749" t="s">
        <v>3715</v>
      </c>
    </row>
    <row r="750" spans="1:2">
      <c r="A750" t="s">
        <v>3716</v>
      </c>
      <c r="B750" t="s">
        <v>3717</v>
      </c>
    </row>
    <row r="751" spans="1:2">
      <c r="A751" t="s">
        <v>3718</v>
      </c>
      <c r="B751" t="s">
        <v>220</v>
      </c>
    </row>
    <row r="752" spans="1:2">
      <c r="A752" t="s">
        <v>3719</v>
      </c>
      <c r="B752" t="s">
        <v>137</v>
      </c>
    </row>
    <row r="753" spans="1:2">
      <c r="A753" t="s">
        <v>3720</v>
      </c>
      <c r="B753" t="s">
        <v>3721</v>
      </c>
    </row>
    <row r="754" spans="1:2">
      <c r="A754" t="s">
        <v>3722</v>
      </c>
      <c r="B754" t="s">
        <v>3723</v>
      </c>
    </row>
    <row r="755" spans="1:2">
      <c r="A755" t="s">
        <v>3724</v>
      </c>
      <c r="B755" t="s">
        <v>3725</v>
      </c>
    </row>
    <row r="756" spans="1:2">
      <c r="A756" t="s">
        <v>3726</v>
      </c>
      <c r="B756" t="s">
        <v>3727</v>
      </c>
    </row>
    <row r="757" spans="1:2">
      <c r="A757" t="s">
        <v>3728</v>
      </c>
      <c r="B757" t="s">
        <v>3729</v>
      </c>
    </row>
    <row r="758" spans="1:2">
      <c r="A758" t="s">
        <v>3728</v>
      </c>
      <c r="B758" t="s">
        <v>3730</v>
      </c>
    </row>
    <row r="759" spans="1:2">
      <c r="A759" t="s">
        <v>3731</v>
      </c>
      <c r="B759" t="s">
        <v>3732</v>
      </c>
    </row>
    <row r="760" spans="1:2">
      <c r="A760" t="s">
        <v>3731</v>
      </c>
      <c r="B760" t="s">
        <v>3733</v>
      </c>
    </row>
    <row r="761" spans="1:2">
      <c r="A761" t="s">
        <v>3731</v>
      </c>
      <c r="B761" t="s">
        <v>3734</v>
      </c>
    </row>
    <row r="762" spans="1:2">
      <c r="A762" t="s">
        <v>3735</v>
      </c>
      <c r="B762" t="s">
        <v>3736</v>
      </c>
    </row>
    <row r="763" spans="1:2">
      <c r="A763" t="s">
        <v>3737</v>
      </c>
      <c r="B763" t="s">
        <v>3738</v>
      </c>
    </row>
    <row r="764" spans="1:2">
      <c r="A764" t="s">
        <v>3739</v>
      </c>
      <c r="B764" t="s">
        <v>3740</v>
      </c>
    </row>
    <row r="765" spans="1:2">
      <c r="A765" t="s">
        <v>3741</v>
      </c>
      <c r="B765" t="s">
        <v>212</v>
      </c>
    </row>
    <row r="766" spans="1:2">
      <c r="A766" t="s">
        <v>3742</v>
      </c>
      <c r="B766" t="s">
        <v>3743</v>
      </c>
    </row>
    <row r="767" spans="1:2">
      <c r="A767" t="s">
        <v>3744</v>
      </c>
      <c r="B767" t="s">
        <v>3745</v>
      </c>
    </row>
    <row r="768" spans="1:2">
      <c r="A768" t="s">
        <v>3746</v>
      </c>
      <c r="B768" t="s">
        <v>3747</v>
      </c>
    </row>
    <row r="769" spans="1:2">
      <c r="A769" t="s">
        <v>3748</v>
      </c>
      <c r="B769" t="s">
        <v>3749</v>
      </c>
    </row>
    <row r="770" spans="1:2">
      <c r="A770" t="s">
        <v>3750</v>
      </c>
      <c r="B770" t="s">
        <v>3751</v>
      </c>
    </row>
    <row r="771" spans="1:2">
      <c r="A771" t="s">
        <v>3752</v>
      </c>
      <c r="B771" t="s">
        <v>3753</v>
      </c>
    </row>
    <row r="772" spans="1:2">
      <c r="A772" t="s">
        <v>3754</v>
      </c>
      <c r="B772" t="s">
        <v>3755</v>
      </c>
    </row>
    <row r="773" spans="1:2">
      <c r="A773" t="s">
        <v>3756</v>
      </c>
      <c r="B773" t="s">
        <v>3757</v>
      </c>
    </row>
    <row r="774" spans="1:2">
      <c r="A774" t="s">
        <v>3758</v>
      </c>
      <c r="B774" t="s">
        <v>3759</v>
      </c>
    </row>
    <row r="775" spans="1:2">
      <c r="A775" t="s">
        <v>3760</v>
      </c>
      <c r="B775" t="s">
        <v>3761</v>
      </c>
    </row>
    <row r="776" spans="1:2">
      <c r="A776" t="s">
        <v>3762</v>
      </c>
      <c r="B776" t="s">
        <v>3763</v>
      </c>
    </row>
    <row r="777" spans="1:2">
      <c r="A777" t="s">
        <v>3764</v>
      </c>
      <c r="B777" t="s">
        <v>3765</v>
      </c>
    </row>
    <row r="778" spans="1:2">
      <c r="A778" t="s">
        <v>3766</v>
      </c>
      <c r="B778" t="s">
        <v>3767</v>
      </c>
    </row>
    <row r="779" spans="1:2">
      <c r="A779" t="s">
        <v>3768</v>
      </c>
      <c r="B779" t="s">
        <v>3769</v>
      </c>
    </row>
    <row r="780" spans="1:2">
      <c r="A780" t="s">
        <v>3770</v>
      </c>
      <c r="B780" t="s">
        <v>3771</v>
      </c>
    </row>
    <row r="781" spans="1:2">
      <c r="A781" t="s">
        <v>3772</v>
      </c>
      <c r="B781" t="s">
        <v>3773</v>
      </c>
    </row>
    <row r="782" spans="1:2">
      <c r="A782" t="s">
        <v>3774</v>
      </c>
      <c r="B782" t="s">
        <v>3775</v>
      </c>
    </row>
    <row r="783" spans="1:2">
      <c r="A783" t="s">
        <v>3776</v>
      </c>
      <c r="B783" t="s">
        <v>3777</v>
      </c>
    </row>
    <row r="784" spans="1:2">
      <c r="A784" t="s">
        <v>3778</v>
      </c>
      <c r="B784" t="s">
        <v>3779</v>
      </c>
    </row>
    <row r="785" spans="1:2">
      <c r="A785" t="s">
        <v>3780</v>
      </c>
      <c r="B785" t="s">
        <v>3781</v>
      </c>
    </row>
    <row r="786" spans="1:2">
      <c r="A786" t="s">
        <v>3782</v>
      </c>
      <c r="B786" t="s">
        <v>3783</v>
      </c>
    </row>
    <row r="787" spans="1:2">
      <c r="A787" t="s">
        <v>3784</v>
      </c>
      <c r="B787" t="s">
        <v>3785</v>
      </c>
    </row>
    <row r="788" spans="1:2">
      <c r="A788" t="s">
        <v>3786</v>
      </c>
      <c r="B788" t="s">
        <v>3787</v>
      </c>
    </row>
    <row r="789" spans="1:2">
      <c r="A789" t="s">
        <v>3788</v>
      </c>
      <c r="B789" t="s">
        <v>3789</v>
      </c>
    </row>
    <row r="790" spans="1:2">
      <c r="A790" t="s">
        <v>3790</v>
      </c>
      <c r="B790" t="s">
        <v>3791</v>
      </c>
    </row>
    <row r="791" spans="1:2">
      <c r="A791" t="s">
        <v>3792</v>
      </c>
      <c r="B791" t="s">
        <v>3793</v>
      </c>
    </row>
    <row r="792" spans="1:2">
      <c r="A792" t="s">
        <v>3794</v>
      </c>
      <c r="B792" t="s">
        <v>3795</v>
      </c>
    </row>
    <row r="793" spans="1:2">
      <c r="A793" t="s">
        <v>3796</v>
      </c>
      <c r="B793" t="s">
        <v>3797</v>
      </c>
    </row>
    <row r="794" spans="1:2">
      <c r="A794" t="s">
        <v>3798</v>
      </c>
      <c r="B794" t="s">
        <v>3799</v>
      </c>
    </row>
    <row r="795" spans="1:2">
      <c r="A795" t="s">
        <v>3800</v>
      </c>
      <c r="B795" t="s">
        <v>3801</v>
      </c>
    </row>
    <row r="796" spans="1:2">
      <c r="A796" t="s">
        <v>3802</v>
      </c>
      <c r="B796" t="s">
        <v>3803</v>
      </c>
    </row>
    <row r="797" spans="1:2">
      <c r="A797" t="s">
        <v>3804</v>
      </c>
      <c r="B797" t="s">
        <v>3805</v>
      </c>
    </row>
    <row r="798" spans="1:2">
      <c r="A798" t="s">
        <v>3806</v>
      </c>
      <c r="B798" t="s">
        <v>3807</v>
      </c>
    </row>
    <row r="799" spans="1:2">
      <c r="A799" t="s">
        <v>3808</v>
      </c>
      <c r="B799" t="s">
        <v>3809</v>
      </c>
    </row>
    <row r="800" spans="1:2">
      <c r="A800" t="s">
        <v>3810</v>
      </c>
      <c r="B800" t="s">
        <v>3811</v>
      </c>
    </row>
    <row r="801" spans="1:2">
      <c r="A801" t="s">
        <v>3812</v>
      </c>
      <c r="B801" t="s">
        <v>3813</v>
      </c>
    </row>
    <row r="802" spans="1:2">
      <c r="A802" t="s">
        <v>3814</v>
      </c>
      <c r="B802" t="s">
        <v>3815</v>
      </c>
    </row>
    <row r="803" spans="1:2">
      <c r="A803" t="s">
        <v>3816</v>
      </c>
      <c r="B803" t="s">
        <v>3817</v>
      </c>
    </row>
    <row r="804" spans="1:2">
      <c r="A804" t="s">
        <v>3818</v>
      </c>
      <c r="B804" t="s">
        <v>3819</v>
      </c>
    </row>
    <row r="805" spans="1:2">
      <c r="A805" t="s">
        <v>3820</v>
      </c>
      <c r="B805" t="s">
        <v>3821</v>
      </c>
    </row>
    <row r="806" spans="1:2">
      <c r="A806" t="s">
        <v>3822</v>
      </c>
      <c r="B806" t="s">
        <v>3823</v>
      </c>
    </row>
    <row r="807" spans="1:2">
      <c r="A807" t="s">
        <v>3824</v>
      </c>
      <c r="B807" t="s">
        <v>3825</v>
      </c>
    </row>
    <row r="808" spans="1:2">
      <c r="A808" t="s">
        <v>3826</v>
      </c>
      <c r="B808" t="s">
        <v>3827</v>
      </c>
    </row>
    <row r="809" spans="1:2">
      <c r="A809" t="s">
        <v>3828</v>
      </c>
      <c r="B809" t="s">
        <v>3829</v>
      </c>
    </row>
    <row r="810" spans="1:2">
      <c r="A810" t="s">
        <v>3830</v>
      </c>
      <c r="B810" t="s">
        <v>3831</v>
      </c>
    </row>
    <row r="811" spans="1:2">
      <c r="A811" t="s">
        <v>3832</v>
      </c>
      <c r="B811" t="s">
        <v>3833</v>
      </c>
    </row>
    <row r="812" spans="1:2">
      <c r="A812" t="s">
        <v>3834</v>
      </c>
      <c r="B812" t="s">
        <v>3835</v>
      </c>
    </row>
    <row r="813" spans="1:2">
      <c r="A813" t="s">
        <v>3836</v>
      </c>
      <c r="B813" t="s">
        <v>3837</v>
      </c>
    </row>
    <row r="814" spans="1:2">
      <c r="A814" t="s">
        <v>3838</v>
      </c>
      <c r="B814" t="s">
        <v>3839</v>
      </c>
    </row>
    <row r="815" spans="1:2">
      <c r="A815" t="s">
        <v>3840</v>
      </c>
      <c r="B815" t="s">
        <v>3841</v>
      </c>
    </row>
    <row r="816" spans="1:2">
      <c r="A816" t="s">
        <v>3842</v>
      </c>
      <c r="B816" t="s">
        <v>3843</v>
      </c>
    </row>
    <row r="817" spans="1:2">
      <c r="A817" t="s">
        <v>3844</v>
      </c>
      <c r="B817" t="s">
        <v>3845</v>
      </c>
    </row>
    <row r="818" spans="1:2">
      <c r="A818" t="s">
        <v>3846</v>
      </c>
      <c r="B818" t="s">
        <v>3847</v>
      </c>
    </row>
    <row r="819" spans="1:2">
      <c r="A819" t="s">
        <v>3848</v>
      </c>
      <c r="B819" t="s">
        <v>3849</v>
      </c>
    </row>
    <row r="820" spans="1:2">
      <c r="A820" t="s">
        <v>3850</v>
      </c>
      <c r="B820" t="s">
        <v>3851</v>
      </c>
    </row>
    <row r="821" spans="1:2">
      <c r="A821" t="s">
        <v>3852</v>
      </c>
      <c r="B821" t="s">
        <v>3853</v>
      </c>
    </row>
    <row r="822" spans="1:2">
      <c r="A822" t="s">
        <v>3854</v>
      </c>
      <c r="B822" t="s">
        <v>3855</v>
      </c>
    </row>
    <row r="823" spans="1:2">
      <c r="A823" t="s">
        <v>3856</v>
      </c>
      <c r="B823" t="s">
        <v>3857</v>
      </c>
    </row>
    <row r="824" spans="1:2">
      <c r="A824" t="s">
        <v>3858</v>
      </c>
      <c r="B824" t="s">
        <v>3859</v>
      </c>
    </row>
    <row r="825" spans="1:2">
      <c r="A825" t="s">
        <v>3860</v>
      </c>
      <c r="B825" t="s">
        <v>3861</v>
      </c>
    </row>
    <row r="826" spans="1:2">
      <c r="A826" t="s">
        <v>3862</v>
      </c>
      <c r="B826" t="s">
        <v>3863</v>
      </c>
    </row>
    <row r="827" spans="1:2">
      <c r="A827" t="s">
        <v>3864</v>
      </c>
      <c r="B827" t="s">
        <v>3865</v>
      </c>
    </row>
    <row r="828" spans="1:2">
      <c r="A828" t="s">
        <v>3866</v>
      </c>
      <c r="B828" t="s">
        <v>3867</v>
      </c>
    </row>
    <row r="829" spans="1:2">
      <c r="A829" t="s">
        <v>3868</v>
      </c>
      <c r="B829" t="s">
        <v>3869</v>
      </c>
    </row>
    <row r="830" spans="1:2">
      <c r="A830" t="s">
        <v>3870</v>
      </c>
      <c r="B830" t="s">
        <v>3871</v>
      </c>
    </row>
    <row r="831" spans="1:2">
      <c r="A831" t="s">
        <v>3872</v>
      </c>
      <c r="B831" t="s">
        <v>3873</v>
      </c>
    </row>
    <row r="832" spans="1:2">
      <c r="A832" t="s">
        <v>3874</v>
      </c>
      <c r="B832" t="s">
        <v>3875</v>
      </c>
    </row>
    <row r="833" spans="1:2">
      <c r="A833" t="s">
        <v>3876</v>
      </c>
      <c r="B833" t="s">
        <v>3877</v>
      </c>
    </row>
    <row r="834" spans="1:2">
      <c r="A834" t="s">
        <v>3878</v>
      </c>
      <c r="B834" t="s">
        <v>3879</v>
      </c>
    </row>
    <row r="835" spans="1:2">
      <c r="A835" t="s">
        <v>3880</v>
      </c>
      <c r="B835" t="s">
        <v>3881</v>
      </c>
    </row>
    <row r="836" spans="1:2">
      <c r="A836" t="s">
        <v>3882</v>
      </c>
      <c r="B836" t="s">
        <v>3883</v>
      </c>
    </row>
    <row r="837" spans="1:2">
      <c r="A837" t="s">
        <v>3884</v>
      </c>
      <c r="B837" t="s">
        <v>3885</v>
      </c>
    </row>
    <row r="838" spans="1:2">
      <c r="A838" t="s">
        <v>3886</v>
      </c>
      <c r="B838" t="s">
        <v>3887</v>
      </c>
    </row>
    <row r="839" spans="1:2">
      <c r="A839" t="s">
        <v>3888</v>
      </c>
      <c r="B839" t="s">
        <v>3889</v>
      </c>
    </row>
    <row r="840" spans="1:2">
      <c r="A840" t="s">
        <v>3890</v>
      </c>
      <c r="B840" t="s">
        <v>3891</v>
      </c>
    </row>
    <row r="841" spans="1:2">
      <c r="A841" t="s">
        <v>3892</v>
      </c>
      <c r="B841" t="s">
        <v>3893</v>
      </c>
    </row>
    <row r="842" spans="1:2">
      <c r="A842" t="s">
        <v>3894</v>
      </c>
      <c r="B842" t="s">
        <v>3895</v>
      </c>
    </row>
    <row r="843" spans="1:2">
      <c r="A843" t="s">
        <v>3894</v>
      </c>
      <c r="B843" t="s">
        <v>3896</v>
      </c>
    </row>
    <row r="844" spans="1:2">
      <c r="A844" t="s">
        <v>3897</v>
      </c>
      <c r="B844" t="s">
        <v>3898</v>
      </c>
    </row>
    <row r="845" spans="1:2">
      <c r="A845" t="s">
        <v>3897</v>
      </c>
      <c r="B845" t="s">
        <v>3899</v>
      </c>
    </row>
    <row r="846" spans="1:2">
      <c r="A846" t="s">
        <v>3900</v>
      </c>
      <c r="B846" t="s">
        <v>3901</v>
      </c>
    </row>
    <row r="847" spans="1:2">
      <c r="A847" t="s">
        <v>3902</v>
      </c>
      <c r="B847" t="s">
        <v>3903</v>
      </c>
    </row>
    <row r="848" spans="1:2">
      <c r="A848" t="s">
        <v>3902</v>
      </c>
      <c r="B848" t="s">
        <v>3904</v>
      </c>
    </row>
    <row r="849" spans="1:2">
      <c r="A849" t="s">
        <v>3905</v>
      </c>
      <c r="B849" t="s">
        <v>3906</v>
      </c>
    </row>
    <row r="850" spans="1:2">
      <c r="A850" t="s">
        <v>3905</v>
      </c>
      <c r="B850" t="s">
        <v>3907</v>
      </c>
    </row>
    <row r="851" spans="1:2">
      <c r="A851" t="s">
        <v>3908</v>
      </c>
      <c r="B851" t="s">
        <v>3909</v>
      </c>
    </row>
    <row r="852" spans="1:2">
      <c r="A852" t="s">
        <v>3908</v>
      </c>
      <c r="B852" t="s">
        <v>3910</v>
      </c>
    </row>
    <row r="853" spans="1:2">
      <c r="A853" t="s">
        <v>3911</v>
      </c>
      <c r="B853" t="s">
        <v>3912</v>
      </c>
    </row>
    <row r="854" spans="1:2">
      <c r="A854" t="s">
        <v>3913</v>
      </c>
      <c r="B854" t="s">
        <v>3914</v>
      </c>
    </row>
    <row r="855" spans="1:2">
      <c r="A855" t="s">
        <v>3915</v>
      </c>
      <c r="B855" t="s">
        <v>3916</v>
      </c>
    </row>
    <row r="856" spans="1:2">
      <c r="A856" t="s">
        <v>3917</v>
      </c>
      <c r="B856" t="s">
        <v>3918</v>
      </c>
    </row>
    <row r="857" spans="1:2">
      <c r="A857" t="s">
        <v>3919</v>
      </c>
      <c r="B857" t="s">
        <v>3920</v>
      </c>
    </row>
    <row r="858" spans="1:2">
      <c r="A858" t="s">
        <v>3921</v>
      </c>
      <c r="B858" t="s">
        <v>3922</v>
      </c>
    </row>
    <row r="859" spans="1:2">
      <c r="A859" t="s">
        <v>3923</v>
      </c>
      <c r="B859" t="s">
        <v>3924</v>
      </c>
    </row>
    <row r="860" spans="1:2">
      <c r="A860" t="s">
        <v>3925</v>
      </c>
      <c r="B860" t="s">
        <v>3926</v>
      </c>
    </row>
    <row r="861" spans="1:2">
      <c r="A861" t="s">
        <v>3927</v>
      </c>
      <c r="B861" t="s">
        <v>3928</v>
      </c>
    </row>
    <row r="862" spans="1:2">
      <c r="A862" t="s">
        <v>3929</v>
      </c>
      <c r="B862" t="s">
        <v>3930</v>
      </c>
    </row>
    <row r="863" spans="1:2">
      <c r="A863" t="s">
        <v>3931</v>
      </c>
      <c r="B863" t="s">
        <v>3932</v>
      </c>
    </row>
    <row r="864" spans="1:2">
      <c r="A864" t="s">
        <v>3933</v>
      </c>
      <c r="B864" t="s">
        <v>3934</v>
      </c>
    </row>
    <row r="865" spans="1:2">
      <c r="A865" t="s">
        <v>3935</v>
      </c>
      <c r="B865" t="s">
        <v>3936</v>
      </c>
    </row>
    <row r="866" spans="1:2">
      <c r="A866" t="s">
        <v>3937</v>
      </c>
      <c r="B866" t="s">
        <v>3938</v>
      </c>
    </row>
    <row r="867" spans="1:2">
      <c r="A867" t="s">
        <v>3939</v>
      </c>
      <c r="B867" t="s">
        <v>3940</v>
      </c>
    </row>
    <row r="868" spans="1:2">
      <c r="A868" t="s">
        <v>3941</v>
      </c>
      <c r="B868" t="s">
        <v>3942</v>
      </c>
    </row>
    <row r="869" spans="1:2">
      <c r="A869" t="s">
        <v>3943</v>
      </c>
      <c r="B869" t="s">
        <v>3944</v>
      </c>
    </row>
    <row r="870" spans="1:2">
      <c r="A870" t="s">
        <v>3945</v>
      </c>
      <c r="B870" t="s">
        <v>3946</v>
      </c>
    </row>
    <row r="871" spans="1:2">
      <c r="A871" t="s">
        <v>3947</v>
      </c>
      <c r="B871" t="s">
        <v>3948</v>
      </c>
    </row>
    <row r="872" spans="1:2">
      <c r="A872" t="s">
        <v>3949</v>
      </c>
      <c r="B872" t="s">
        <v>3950</v>
      </c>
    </row>
    <row r="873" spans="1:2">
      <c r="A873" t="s">
        <v>3951</v>
      </c>
      <c r="B873" t="s">
        <v>3952</v>
      </c>
    </row>
    <row r="874" spans="1:2">
      <c r="A874" t="s">
        <v>3953</v>
      </c>
      <c r="B874" t="s">
        <v>3954</v>
      </c>
    </row>
    <row r="875" spans="1:2">
      <c r="A875" t="s">
        <v>3955</v>
      </c>
      <c r="B875" t="s">
        <v>3956</v>
      </c>
    </row>
    <row r="876" spans="1:2">
      <c r="A876" t="s">
        <v>3957</v>
      </c>
      <c r="B876" t="s">
        <v>3958</v>
      </c>
    </row>
    <row r="877" spans="1:2">
      <c r="A877" t="s">
        <v>3959</v>
      </c>
      <c r="B877" t="s">
        <v>3960</v>
      </c>
    </row>
    <row r="878" spans="1:2">
      <c r="A878" t="s">
        <v>3961</v>
      </c>
      <c r="B878" t="s">
        <v>3962</v>
      </c>
    </row>
    <row r="879" spans="1:2">
      <c r="A879" t="s">
        <v>3963</v>
      </c>
      <c r="B879" t="s">
        <v>3964</v>
      </c>
    </row>
    <row r="880" spans="1:2">
      <c r="A880" t="s">
        <v>3965</v>
      </c>
      <c r="B880" t="s">
        <v>3966</v>
      </c>
    </row>
    <row r="881" spans="1:2">
      <c r="A881" t="s">
        <v>3967</v>
      </c>
      <c r="B881" t="s">
        <v>3968</v>
      </c>
    </row>
    <row r="882" spans="1:2">
      <c r="A882" t="s">
        <v>3969</v>
      </c>
      <c r="B882" t="s">
        <v>3970</v>
      </c>
    </row>
    <row r="883" spans="1:2">
      <c r="A883" t="s">
        <v>3971</v>
      </c>
      <c r="B883" t="s">
        <v>3972</v>
      </c>
    </row>
    <row r="884" spans="1:2">
      <c r="A884" t="s">
        <v>3973</v>
      </c>
      <c r="B884" t="s">
        <v>3974</v>
      </c>
    </row>
    <row r="885" spans="1:2">
      <c r="A885" t="s">
        <v>3975</v>
      </c>
      <c r="B885" t="s">
        <v>3976</v>
      </c>
    </row>
    <row r="886" spans="1:2">
      <c r="A886" t="s">
        <v>3977</v>
      </c>
      <c r="B886" t="s">
        <v>3978</v>
      </c>
    </row>
    <row r="887" spans="1:2">
      <c r="A887" t="s">
        <v>3979</v>
      </c>
      <c r="B887" t="s">
        <v>3980</v>
      </c>
    </row>
    <row r="888" spans="1:2">
      <c r="A888" t="s">
        <v>3981</v>
      </c>
      <c r="B888" t="s">
        <v>3982</v>
      </c>
    </row>
    <row r="889" spans="1:2">
      <c r="A889" t="s">
        <v>3983</v>
      </c>
      <c r="B889" t="s">
        <v>3984</v>
      </c>
    </row>
    <row r="890" spans="1:2">
      <c r="A890" t="s">
        <v>3985</v>
      </c>
      <c r="B890" t="s">
        <v>3986</v>
      </c>
    </row>
    <row r="891" spans="1:2">
      <c r="A891" t="s">
        <v>3987</v>
      </c>
      <c r="B891" t="s">
        <v>3988</v>
      </c>
    </row>
    <row r="892" spans="1:2">
      <c r="A892" t="s">
        <v>3989</v>
      </c>
      <c r="B892" t="s">
        <v>3990</v>
      </c>
    </row>
    <row r="893" spans="1:2">
      <c r="A893" t="s">
        <v>3991</v>
      </c>
      <c r="B893" t="s">
        <v>3992</v>
      </c>
    </row>
    <row r="894" spans="1:2">
      <c r="A894" t="s">
        <v>3993</v>
      </c>
      <c r="B894" t="s">
        <v>3994</v>
      </c>
    </row>
    <row r="895" spans="1:2">
      <c r="A895" t="s">
        <v>3995</v>
      </c>
      <c r="B895" t="s">
        <v>3996</v>
      </c>
    </row>
    <row r="896" spans="1:2">
      <c r="A896" t="s">
        <v>3997</v>
      </c>
      <c r="B896" t="s">
        <v>3998</v>
      </c>
    </row>
    <row r="897" spans="1:2">
      <c r="A897" t="s">
        <v>3999</v>
      </c>
      <c r="B897" t="s">
        <v>4000</v>
      </c>
    </row>
    <row r="898" spans="1:2">
      <c r="A898" t="s">
        <v>4001</v>
      </c>
      <c r="B898" t="s">
        <v>4002</v>
      </c>
    </row>
    <row r="899" spans="1:2">
      <c r="A899" t="s">
        <v>4003</v>
      </c>
      <c r="B899" t="s">
        <v>4004</v>
      </c>
    </row>
    <row r="900" spans="1:2">
      <c r="A900" t="s">
        <v>4005</v>
      </c>
      <c r="B900" t="s">
        <v>4006</v>
      </c>
    </row>
    <row r="901" spans="1:2">
      <c r="A901" t="s">
        <v>4007</v>
      </c>
      <c r="B901" t="s">
        <v>4008</v>
      </c>
    </row>
    <row r="902" spans="1:2">
      <c r="A902" t="s">
        <v>4009</v>
      </c>
      <c r="B902" t="s">
        <v>4010</v>
      </c>
    </row>
    <row r="903" spans="1:2">
      <c r="A903" t="s">
        <v>4011</v>
      </c>
      <c r="B903" t="s">
        <v>4012</v>
      </c>
    </row>
    <row r="904" spans="1:2">
      <c r="A904" t="s">
        <v>4013</v>
      </c>
      <c r="B904" t="s">
        <v>4014</v>
      </c>
    </row>
    <row r="905" spans="1:2">
      <c r="A905" t="s">
        <v>4015</v>
      </c>
      <c r="B905" t="s">
        <v>4016</v>
      </c>
    </row>
    <row r="906" spans="1:2">
      <c r="A906" t="s">
        <v>4017</v>
      </c>
      <c r="B906" t="s">
        <v>4018</v>
      </c>
    </row>
    <row r="907" spans="1:2">
      <c r="A907" t="s">
        <v>4019</v>
      </c>
      <c r="B907" t="s">
        <v>4020</v>
      </c>
    </row>
    <row r="908" spans="1:2">
      <c r="A908" t="s">
        <v>4021</v>
      </c>
      <c r="B908" t="s">
        <v>4022</v>
      </c>
    </row>
    <row r="909" spans="1:2">
      <c r="A909" t="s">
        <v>4023</v>
      </c>
      <c r="B909" t="s">
        <v>4024</v>
      </c>
    </row>
    <row r="910" spans="1:2">
      <c r="A910" t="s">
        <v>4025</v>
      </c>
      <c r="B910" t="s">
        <v>4026</v>
      </c>
    </row>
    <row r="911" spans="1:2">
      <c r="A911" t="s">
        <v>4027</v>
      </c>
      <c r="B911" t="s">
        <v>4028</v>
      </c>
    </row>
    <row r="912" spans="1:2">
      <c r="A912" t="s">
        <v>4029</v>
      </c>
      <c r="B912" t="s">
        <v>4030</v>
      </c>
    </row>
    <row r="913" spans="1:2">
      <c r="A913" t="s">
        <v>4031</v>
      </c>
      <c r="B913" t="s">
        <v>4032</v>
      </c>
    </row>
    <row r="914" spans="1:2">
      <c r="A914" t="s">
        <v>4033</v>
      </c>
      <c r="B914" t="s">
        <v>4034</v>
      </c>
    </row>
    <row r="915" spans="1:2">
      <c r="A915" t="s">
        <v>4035</v>
      </c>
      <c r="B915" t="s">
        <v>4036</v>
      </c>
    </row>
    <row r="916" spans="1:2">
      <c r="A916" t="s">
        <v>4037</v>
      </c>
      <c r="B916" t="s">
        <v>4038</v>
      </c>
    </row>
    <row r="917" spans="1:2">
      <c r="A917" t="s">
        <v>4039</v>
      </c>
      <c r="B917" t="s">
        <v>4040</v>
      </c>
    </row>
    <row r="918" spans="1:2">
      <c r="A918" t="s">
        <v>4041</v>
      </c>
      <c r="B918" t="s">
        <v>4042</v>
      </c>
    </row>
    <row r="919" spans="1:2">
      <c r="A919" t="s">
        <v>4043</v>
      </c>
      <c r="B919" t="s">
        <v>4044</v>
      </c>
    </row>
    <row r="920" spans="1:2">
      <c r="A920" t="s">
        <v>4045</v>
      </c>
      <c r="B920" t="s">
        <v>4046</v>
      </c>
    </row>
    <row r="921" spans="1:2">
      <c r="A921" t="s">
        <v>4047</v>
      </c>
      <c r="B921" t="s">
        <v>4048</v>
      </c>
    </row>
    <row r="922" spans="1:2">
      <c r="A922" t="s">
        <v>4049</v>
      </c>
      <c r="B922" t="s">
        <v>4050</v>
      </c>
    </row>
    <row r="923" spans="1:2">
      <c r="A923" t="s">
        <v>4051</v>
      </c>
      <c r="B923" t="s">
        <v>4052</v>
      </c>
    </row>
    <row r="924" spans="1:2">
      <c r="A924" t="s">
        <v>4053</v>
      </c>
      <c r="B924" t="s">
        <v>4054</v>
      </c>
    </row>
    <row r="925" spans="1:2">
      <c r="A925" t="s">
        <v>4055</v>
      </c>
      <c r="B925" t="s">
        <v>4056</v>
      </c>
    </row>
    <row r="926" spans="1:2">
      <c r="A926" t="s">
        <v>4057</v>
      </c>
      <c r="B926" t="s">
        <v>4058</v>
      </c>
    </row>
    <row r="927" spans="1:2">
      <c r="A927" t="s">
        <v>4059</v>
      </c>
      <c r="B927" t="s">
        <v>4060</v>
      </c>
    </row>
    <row r="928" spans="1:2">
      <c r="A928" t="s">
        <v>4061</v>
      </c>
      <c r="B928" t="s">
        <v>4062</v>
      </c>
    </row>
    <row r="929" spans="1:2">
      <c r="A929" t="s">
        <v>4063</v>
      </c>
      <c r="B929" t="s">
        <v>4064</v>
      </c>
    </row>
    <row r="930" spans="1:2">
      <c r="A930" t="s">
        <v>4065</v>
      </c>
      <c r="B930" t="s">
        <v>4066</v>
      </c>
    </row>
    <row r="931" spans="1:2">
      <c r="A931" t="s">
        <v>4067</v>
      </c>
      <c r="B931" t="s">
        <v>4068</v>
      </c>
    </row>
    <row r="932" spans="1:2">
      <c r="A932" t="s">
        <v>4069</v>
      </c>
      <c r="B932" t="s">
        <v>4070</v>
      </c>
    </row>
    <row r="933" spans="1:2">
      <c r="A933" t="s">
        <v>4071</v>
      </c>
      <c r="B933" t="s">
        <v>4072</v>
      </c>
    </row>
    <row r="934" spans="1:2">
      <c r="A934" t="s">
        <v>4073</v>
      </c>
      <c r="B934" t="s">
        <v>4074</v>
      </c>
    </row>
    <row r="935" spans="1:2">
      <c r="A935" t="s">
        <v>4075</v>
      </c>
      <c r="B935" t="s">
        <v>4076</v>
      </c>
    </row>
    <row r="936" spans="1:2">
      <c r="A936" t="s">
        <v>4077</v>
      </c>
      <c r="B936" t="s">
        <v>4078</v>
      </c>
    </row>
    <row r="937" spans="1:2">
      <c r="A937" t="s">
        <v>4079</v>
      </c>
      <c r="B937" t="s">
        <v>4080</v>
      </c>
    </row>
    <row r="938" spans="1:2">
      <c r="A938" t="s">
        <v>4081</v>
      </c>
      <c r="B938" t="s">
        <v>4082</v>
      </c>
    </row>
    <row r="939" spans="1:2">
      <c r="A939" t="s">
        <v>4083</v>
      </c>
      <c r="B939" t="s">
        <v>4084</v>
      </c>
    </row>
    <row r="940" spans="1:2">
      <c r="A940" t="s">
        <v>4085</v>
      </c>
      <c r="B940" t="s">
        <v>4086</v>
      </c>
    </row>
    <row r="941" spans="1:2">
      <c r="A941" t="s">
        <v>4087</v>
      </c>
      <c r="B941" t="s">
        <v>4088</v>
      </c>
    </row>
    <row r="942" spans="1:2">
      <c r="A942" t="s">
        <v>4089</v>
      </c>
      <c r="B942" t="s">
        <v>4090</v>
      </c>
    </row>
    <row r="943" spans="1:2">
      <c r="A943" t="s">
        <v>4091</v>
      </c>
      <c r="B943" t="s">
        <v>4092</v>
      </c>
    </row>
    <row r="944" spans="1:2">
      <c r="A944" t="s">
        <v>4093</v>
      </c>
      <c r="B944" t="s">
        <v>4094</v>
      </c>
    </row>
    <row r="945" spans="1:2">
      <c r="A945" t="s">
        <v>4095</v>
      </c>
      <c r="B945" t="s">
        <v>4096</v>
      </c>
    </row>
    <row r="946" spans="1:2">
      <c r="A946" t="s">
        <v>4097</v>
      </c>
      <c r="B946" t="s">
        <v>4098</v>
      </c>
    </row>
    <row r="947" spans="1:2">
      <c r="A947" t="s">
        <v>4099</v>
      </c>
      <c r="B947" t="s">
        <v>4100</v>
      </c>
    </row>
    <row r="948" spans="1:2">
      <c r="A948" t="s">
        <v>4101</v>
      </c>
      <c r="B948" t="s">
        <v>4102</v>
      </c>
    </row>
    <row r="949" spans="1:2">
      <c r="A949" t="s">
        <v>4103</v>
      </c>
      <c r="B949" t="s">
        <v>4104</v>
      </c>
    </row>
    <row r="950" spans="1:2">
      <c r="A950" t="s">
        <v>4105</v>
      </c>
      <c r="B950" t="s">
        <v>4106</v>
      </c>
    </row>
    <row r="951" spans="1:2">
      <c r="A951" t="s">
        <v>4107</v>
      </c>
      <c r="B951" t="s">
        <v>4108</v>
      </c>
    </row>
    <row r="952" spans="1:2">
      <c r="A952" t="s">
        <v>4109</v>
      </c>
      <c r="B952" t="s">
        <v>4110</v>
      </c>
    </row>
    <row r="953" spans="1:2">
      <c r="A953" t="s">
        <v>4111</v>
      </c>
      <c r="B953" t="s">
        <v>4112</v>
      </c>
    </row>
    <row r="954" spans="1:2">
      <c r="A954" t="s">
        <v>4113</v>
      </c>
      <c r="B954" t="s">
        <v>4114</v>
      </c>
    </row>
    <row r="955" spans="1:2">
      <c r="A955" t="s">
        <v>4115</v>
      </c>
      <c r="B955" t="s">
        <v>4116</v>
      </c>
    </row>
    <row r="956" spans="1:2">
      <c r="A956" t="s">
        <v>4117</v>
      </c>
      <c r="B956" t="s">
        <v>4118</v>
      </c>
    </row>
    <row r="957" spans="1:2">
      <c r="A957" t="s">
        <v>4119</v>
      </c>
      <c r="B957" t="s">
        <v>4120</v>
      </c>
    </row>
    <row r="958" spans="1:2">
      <c r="A958" t="s">
        <v>4121</v>
      </c>
      <c r="B958" t="s">
        <v>4122</v>
      </c>
    </row>
    <row r="959" spans="1:2">
      <c r="A959" t="s">
        <v>4123</v>
      </c>
      <c r="B959" t="s">
        <v>4124</v>
      </c>
    </row>
    <row r="960" spans="1:2">
      <c r="A960" t="s">
        <v>4123</v>
      </c>
      <c r="B960" t="s">
        <v>4125</v>
      </c>
    </row>
    <row r="961" spans="1:2">
      <c r="A961" t="s">
        <v>4126</v>
      </c>
      <c r="B961" t="s">
        <v>4127</v>
      </c>
    </row>
    <row r="962" spans="1:2">
      <c r="A962" t="s">
        <v>4126</v>
      </c>
      <c r="B962" t="s">
        <v>4128</v>
      </c>
    </row>
    <row r="963" spans="1:2">
      <c r="A963" t="s">
        <v>4129</v>
      </c>
      <c r="B963" t="s">
        <v>4130</v>
      </c>
    </row>
    <row r="964" spans="1:2">
      <c r="A964" t="s">
        <v>4129</v>
      </c>
      <c r="B964" t="s">
        <v>4131</v>
      </c>
    </row>
    <row r="965" spans="1:2">
      <c r="A965" t="s">
        <v>4132</v>
      </c>
      <c r="B965" t="s">
        <v>4133</v>
      </c>
    </row>
    <row r="966" spans="1:2">
      <c r="A966" t="s">
        <v>4132</v>
      </c>
      <c r="B966" t="s">
        <v>4134</v>
      </c>
    </row>
    <row r="967" spans="1:2">
      <c r="A967" t="s">
        <v>4135</v>
      </c>
      <c r="B967" t="s">
        <v>4136</v>
      </c>
    </row>
    <row r="968" spans="1:2">
      <c r="A968" t="s">
        <v>4135</v>
      </c>
      <c r="B968" t="s">
        <v>4137</v>
      </c>
    </row>
    <row r="969" spans="1:2">
      <c r="A969" t="s">
        <v>4138</v>
      </c>
      <c r="B969" t="s">
        <v>4139</v>
      </c>
    </row>
    <row r="970" spans="1:2">
      <c r="A970" t="s">
        <v>4138</v>
      </c>
      <c r="B970" t="s">
        <v>4140</v>
      </c>
    </row>
    <row r="971" spans="1:2">
      <c r="A971" t="s">
        <v>4141</v>
      </c>
      <c r="B971" t="s">
        <v>4142</v>
      </c>
    </row>
    <row r="972" spans="1:2">
      <c r="A972" t="s">
        <v>4143</v>
      </c>
      <c r="B972" t="s">
        <v>4144</v>
      </c>
    </row>
    <row r="973" spans="1:2">
      <c r="A973" t="s">
        <v>4145</v>
      </c>
      <c r="B973" t="s">
        <v>4146</v>
      </c>
    </row>
    <row r="974" spans="1:2">
      <c r="A974" t="s">
        <v>4147</v>
      </c>
      <c r="B974" t="s">
        <v>4148</v>
      </c>
    </row>
    <row r="975" spans="1:2">
      <c r="A975" t="s">
        <v>4149</v>
      </c>
      <c r="B975" t="s">
        <v>4150</v>
      </c>
    </row>
    <row r="976" spans="1:2">
      <c r="A976" t="s">
        <v>4151</v>
      </c>
      <c r="B976" t="s">
        <v>4152</v>
      </c>
    </row>
    <row r="977" spans="1:2">
      <c r="A977" t="s">
        <v>4153</v>
      </c>
      <c r="B977" t="s">
        <v>4154</v>
      </c>
    </row>
    <row r="978" spans="1:2">
      <c r="A978" t="s">
        <v>4155</v>
      </c>
      <c r="B978" t="s">
        <v>4156</v>
      </c>
    </row>
    <row r="979" spans="1:2">
      <c r="A979" t="s">
        <v>4157</v>
      </c>
      <c r="B979" t="s">
        <v>4158</v>
      </c>
    </row>
    <row r="980" spans="1:2">
      <c r="A980" t="s">
        <v>4159</v>
      </c>
      <c r="B980" t="s">
        <v>4160</v>
      </c>
    </row>
    <row r="981" spans="1:2">
      <c r="A981" t="s">
        <v>4161</v>
      </c>
      <c r="B981" t="s">
        <v>4162</v>
      </c>
    </row>
    <row r="982" spans="1:2">
      <c r="A982" t="s">
        <v>4163</v>
      </c>
      <c r="B982" t="s">
        <v>4164</v>
      </c>
    </row>
    <row r="983" spans="1:2">
      <c r="A983" t="s">
        <v>4165</v>
      </c>
      <c r="B983" t="s">
        <v>4166</v>
      </c>
    </row>
    <row r="984" spans="1:2">
      <c r="A984" t="s">
        <v>4167</v>
      </c>
      <c r="B984" t="s">
        <v>4168</v>
      </c>
    </row>
    <row r="985" spans="1:2">
      <c r="A985" t="s">
        <v>4169</v>
      </c>
      <c r="B985" t="s">
        <v>4170</v>
      </c>
    </row>
    <row r="986" spans="1:2">
      <c r="A986" t="s">
        <v>4171</v>
      </c>
      <c r="B986" t="s">
        <v>4172</v>
      </c>
    </row>
    <row r="987" spans="1:2">
      <c r="A987" t="s">
        <v>4173</v>
      </c>
      <c r="B987" t="s">
        <v>4174</v>
      </c>
    </row>
    <row r="988" spans="1:2">
      <c r="A988" t="s">
        <v>4175</v>
      </c>
      <c r="B988" t="s">
        <v>4176</v>
      </c>
    </row>
    <row r="989" spans="1:2">
      <c r="A989" t="s">
        <v>4177</v>
      </c>
      <c r="B989" t="s">
        <v>4178</v>
      </c>
    </row>
    <row r="990" spans="1:2">
      <c r="A990" t="s">
        <v>4179</v>
      </c>
      <c r="B990" t="s">
        <v>4180</v>
      </c>
    </row>
    <row r="991" spans="1:2">
      <c r="A991" t="s">
        <v>4181</v>
      </c>
      <c r="B991" t="s">
        <v>4182</v>
      </c>
    </row>
    <row r="992" spans="1:2">
      <c r="A992" t="s">
        <v>4183</v>
      </c>
      <c r="B992" t="s">
        <v>4184</v>
      </c>
    </row>
    <row r="993" spans="1:2">
      <c r="A993" t="s">
        <v>4185</v>
      </c>
      <c r="B993" t="s">
        <v>4186</v>
      </c>
    </row>
    <row r="994" spans="1:2">
      <c r="A994" t="s">
        <v>4187</v>
      </c>
      <c r="B994" t="s">
        <v>4188</v>
      </c>
    </row>
    <row r="995" spans="1:2">
      <c r="A995" t="s">
        <v>4189</v>
      </c>
      <c r="B995" t="s">
        <v>4190</v>
      </c>
    </row>
    <row r="996" spans="1:2">
      <c r="A996" t="s">
        <v>4191</v>
      </c>
      <c r="B996" t="s">
        <v>4192</v>
      </c>
    </row>
    <row r="997" spans="1:2">
      <c r="A997" t="s">
        <v>4193</v>
      </c>
      <c r="B997" t="s">
        <v>4194</v>
      </c>
    </row>
    <row r="998" spans="1:2">
      <c r="A998" t="s">
        <v>4195</v>
      </c>
      <c r="B998" t="s">
        <v>4196</v>
      </c>
    </row>
    <row r="999" spans="1:2">
      <c r="A999" t="s">
        <v>4197</v>
      </c>
      <c r="B999" t="s">
        <v>4198</v>
      </c>
    </row>
    <row r="1000" spans="1:2">
      <c r="A1000" t="s">
        <v>4199</v>
      </c>
      <c r="B1000" t="s">
        <v>4200</v>
      </c>
    </row>
    <row r="1001" spans="1:2">
      <c r="A1001" t="s">
        <v>4201</v>
      </c>
      <c r="B1001" t="s">
        <v>4202</v>
      </c>
    </row>
    <row r="1002" spans="1:2">
      <c r="A1002" t="s">
        <v>4203</v>
      </c>
      <c r="B1002" t="s">
        <v>4204</v>
      </c>
    </row>
    <row r="1003" spans="1:2">
      <c r="A1003" t="s">
        <v>4205</v>
      </c>
      <c r="B1003" t="s">
        <v>4206</v>
      </c>
    </row>
    <row r="1004" spans="1:2">
      <c r="A1004" t="s">
        <v>4207</v>
      </c>
      <c r="B1004" t="s">
        <v>4208</v>
      </c>
    </row>
    <row r="1005" spans="1:2">
      <c r="A1005" t="s">
        <v>4209</v>
      </c>
      <c r="B1005" t="s">
        <v>4210</v>
      </c>
    </row>
    <row r="1006" spans="1:2">
      <c r="A1006" t="s">
        <v>4211</v>
      </c>
      <c r="B1006" t="s">
        <v>4212</v>
      </c>
    </row>
    <row r="1007" spans="1:2">
      <c r="A1007" t="s">
        <v>4213</v>
      </c>
      <c r="B1007" t="s">
        <v>4214</v>
      </c>
    </row>
    <row r="1008" spans="1:2">
      <c r="A1008" t="s">
        <v>4215</v>
      </c>
      <c r="B1008" t="s">
        <v>4216</v>
      </c>
    </row>
    <row r="1009" spans="1:2">
      <c r="A1009" t="s">
        <v>4217</v>
      </c>
      <c r="B1009" t="s">
        <v>4218</v>
      </c>
    </row>
    <row r="1010" spans="1:2">
      <c r="A1010" t="s">
        <v>4219</v>
      </c>
      <c r="B1010" t="s">
        <v>4220</v>
      </c>
    </row>
    <row r="1011" spans="1:2">
      <c r="A1011" t="s">
        <v>4221</v>
      </c>
      <c r="B1011" t="s">
        <v>4222</v>
      </c>
    </row>
    <row r="1012" spans="1:2">
      <c r="A1012" t="s">
        <v>4223</v>
      </c>
      <c r="B1012" t="s">
        <v>4224</v>
      </c>
    </row>
    <row r="1013" spans="1:2">
      <c r="A1013" t="s">
        <v>4225</v>
      </c>
      <c r="B1013" t="s">
        <v>4226</v>
      </c>
    </row>
    <row r="1014" spans="1:2">
      <c r="A1014" t="s">
        <v>4227</v>
      </c>
      <c r="B1014" t="s">
        <v>4228</v>
      </c>
    </row>
    <row r="1015" spans="1:2">
      <c r="A1015" t="s">
        <v>4229</v>
      </c>
      <c r="B1015" t="s">
        <v>4230</v>
      </c>
    </row>
    <row r="1016" spans="1:2">
      <c r="A1016" t="s">
        <v>4231</v>
      </c>
      <c r="B1016" t="s">
        <v>4232</v>
      </c>
    </row>
    <row r="1017" spans="1:2">
      <c r="A1017" t="s">
        <v>4233</v>
      </c>
      <c r="B1017" t="s">
        <v>4234</v>
      </c>
    </row>
    <row r="1018" spans="1:2">
      <c r="A1018" t="s">
        <v>4235</v>
      </c>
      <c r="B1018" t="s">
        <v>4236</v>
      </c>
    </row>
    <row r="1019" spans="1:2">
      <c r="A1019" t="s">
        <v>4237</v>
      </c>
      <c r="B1019" t="s">
        <v>4238</v>
      </c>
    </row>
    <row r="1020" spans="1:2">
      <c r="A1020" t="s">
        <v>4239</v>
      </c>
      <c r="B1020" t="s">
        <v>4240</v>
      </c>
    </row>
    <row r="1021" spans="1:2">
      <c r="A1021" t="s">
        <v>4241</v>
      </c>
      <c r="B1021" t="s">
        <v>4242</v>
      </c>
    </row>
    <row r="1022" spans="1:2">
      <c r="A1022" t="s">
        <v>4243</v>
      </c>
      <c r="B1022" t="s">
        <v>4244</v>
      </c>
    </row>
    <row r="1023" spans="1:2">
      <c r="A1023" t="s">
        <v>4245</v>
      </c>
      <c r="B1023" t="s">
        <v>4246</v>
      </c>
    </row>
    <row r="1024" spans="1:2">
      <c r="A1024" t="s">
        <v>4247</v>
      </c>
      <c r="B1024" t="s">
        <v>4248</v>
      </c>
    </row>
    <row r="1025" spans="1:2">
      <c r="A1025" t="s">
        <v>4249</v>
      </c>
      <c r="B1025" t="s">
        <v>4250</v>
      </c>
    </row>
    <row r="1026" spans="1:2">
      <c r="A1026" t="s">
        <v>4251</v>
      </c>
      <c r="B1026" t="s">
        <v>4252</v>
      </c>
    </row>
    <row r="1027" spans="1:2">
      <c r="A1027" t="s">
        <v>4253</v>
      </c>
      <c r="B1027" t="s">
        <v>4254</v>
      </c>
    </row>
    <row r="1028" spans="1:2">
      <c r="A1028" t="s">
        <v>4255</v>
      </c>
      <c r="B1028" t="s">
        <v>4256</v>
      </c>
    </row>
    <row r="1029" spans="1:2">
      <c r="A1029" t="s">
        <v>4257</v>
      </c>
      <c r="B1029" t="s">
        <v>4258</v>
      </c>
    </row>
    <row r="1030" spans="1:2">
      <c r="A1030" t="s">
        <v>4259</v>
      </c>
      <c r="B1030" t="s">
        <v>4260</v>
      </c>
    </row>
    <row r="1031" spans="1:2">
      <c r="A1031" t="s">
        <v>4261</v>
      </c>
      <c r="B1031" t="s">
        <v>4262</v>
      </c>
    </row>
    <row r="1032" spans="1:2">
      <c r="A1032" t="s">
        <v>4263</v>
      </c>
      <c r="B1032" t="s">
        <v>4264</v>
      </c>
    </row>
    <row r="1033" spans="1:2">
      <c r="A1033" t="s">
        <v>4265</v>
      </c>
      <c r="B1033" t="s">
        <v>4266</v>
      </c>
    </row>
    <row r="1034" spans="1:2">
      <c r="A1034" t="s">
        <v>4267</v>
      </c>
      <c r="B1034" t="s">
        <v>4268</v>
      </c>
    </row>
    <row r="1035" spans="1:2">
      <c r="A1035" t="s">
        <v>4269</v>
      </c>
      <c r="B1035" t="s">
        <v>4270</v>
      </c>
    </row>
    <row r="1036" spans="1:2">
      <c r="A1036" t="s">
        <v>4271</v>
      </c>
      <c r="B1036" t="s">
        <v>4272</v>
      </c>
    </row>
    <row r="1037" spans="1:2">
      <c r="A1037" t="s">
        <v>4273</v>
      </c>
      <c r="B1037" t="s">
        <v>4274</v>
      </c>
    </row>
    <row r="1038" spans="1:2">
      <c r="A1038" t="s">
        <v>4275</v>
      </c>
      <c r="B1038" t="s">
        <v>4276</v>
      </c>
    </row>
    <row r="1039" spans="1:2">
      <c r="A1039" t="s">
        <v>4277</v>
      </c>
      <c r="B1039" t="s">
        <v>4278</v>
      </c>
    </row>
    <row r="1040" spans="1:2">
      <c r="A1040" t="s">
        <v>4279</v>
      </c>
      <c r="B1040" t="s">
        <v>4280</v>
      </c>
    </row>
    <row r="1041" spans="1:2">
      <c r="A1041" t="s">
        <v>4281</v>
      </c>
      <c r="B1041" t="s">
        <v>4282</v>
      </c>
    </row>
    <row r="1042" spans="1:2">
      <c r="A1042" t="s">
        <v>4283</v>
      </c>
      <c r="B1042" t="s">
        <v>4284</v>
      </c>
    </row>
    <row r="1043" spans="1:2">
      <c r="A1043" t="s">
        <v>4285</v>
      </c>
      <c r="B1043" t="s">
        <v>4286</v>
      </c>
    </row>
    <row r="1044" spans="1:2">
      <c r="A1044" t="s">
        <v>4287</v>
      </c>
      <c r="B1044" t="s">
        <v>4288</v>
      </c>
    </row>
    <row r="1045" spans="1:2">
      <c r="A1045" t="s">
        <v>4289</v>
      </c>
      <c r="B1045" t="s">
        <v>4290</v>
      </c>
    </row>
    <row r="1046" spans="1:2">
      <c r="A1046" t="s">
        <v>4291</v>
      </c>
      <c r="B1046" t="s">
        <v>4292</v>
      </c>
    </row>
    <row r="1047" spans="1:2">
      <c r="A1047" t="s">
        <v>4293</v>
      </c>
      <c r="B1047" t="s">
        <v>4294</v>
      </c>
    </row>
    <row r="1048" spans="1:2">
      <c r="A1048" t="s">
        <v>4295</v>
      </c>
      <c r="B1048" t="s">
        <v>4296</v>
      </c>
    </row>
    <row r="1049" spans="1:2">
      <c r="A1049" t="s">
        <v>4297</v>
      </c>
      <c r="B1049" t="s">
        <v>4298</v>
      </c>
    </row>
    <row r="1050" spans="1:2">
      <c r="A1050" t="s">
        <v>4299</v>
      </c>
      <c r="B1050" t="s">
        <v>4300</v>
      </c>
    </row>
    <row r="1051" spans="1:2">
      <c r="A1051" t="s">
        <v>4301</v>
      </c>
      <c r="B1051" t="s">
        <v>4302</v>
      </c>
    </row>
    <row r="1052" spans="1:2">
      <c r="A1052" t="s">
        <v>4303</v>
      </c>
      <c r="B1052" t="s">
        <v>4304</v>
      </c>
    </row>
    <row r="1053" spans="1:2">
      <c r="A1053" t="s">
        <v>4305</v>
      </c>
      <c r="B1053" t="s">
        <v>4306</v>
      </c>
    </row>
    <row r="1054" spans="1:2">
      <c r="A1054" t="s">
        <v>4307</v>
      </c>
      <c r="B1054" t="s">
        <v>4308</v>
      </c>
    </row>
    <row r="1055" spans="1:2">
      <c r="A1055" t="s">
        <v>4309</v>
      </c>
      <c r="B1055" t="s">
        <v>4310</v>
      </c>
    </row>
    <row r="1056" spans="1:2">
      <c r="A1056" t="s">
        <v>4311</v>
      </c>
      <c r="B1056" t="s">
        <v>4312</v>
      </c>
    </row>
    <row r="1057" spans="1:2">
      <c r="A1057" t="s">
        <v>4313</v>
      </c>
      <c r="B1057" t="s">
        <v>4314</v>
      </c>
    </row>
    <row r="1058" spans="1:2">
      <c r="A1058" t="s">
        <v>4315</v>
      </c>
      <c r="B1058" t="s">
        <v>4316</v>
      </c>
    </row>
    <row r="1059" spans="1:2">
      <c r="A1059" t="s">
        <v>4317</v>
      </c>
      <c r="B1059" t="s">
        <v>4318</v>
      </c>
    </row>
    <row r="1060" spans="1:2">
      <c r="A1060" t="s">
        <v>4319</v>
      </c>
      <c r="B1060" t="s">
        <v>4320</v>
      </c>
    </row>
    <row r="1061" spans="1:2">
      <c r="A1061" t="s">
        <v>4321</v>
      </c>
      <c r="B1061" t="s">
        <v>4322</v>
      </c>
    </row>
    <row r="1062" spans="1:2">
      <c r="A1062" t="s">
        <v>4323</v>
      </c>
      <c r="B1062" t="s">
        <v>4324</v>
      </c>
    </row>
    <row r="1063" spans="1:2">
      <c r="A1063" t="s">
        <v>4325</v>
      </c>
      <c r="B1063" t="s">
        <v>4326</v>
      </c>
    </row>
    <row r="1064" spans="1:2">
      <c r="A1064" t="s">
        <v>4327</v>
      </c>
      <c r="B1064" t="s">
        <v>4328</v>
      </c>
    </row>
    <row r="1065" spans="1:2">
      <c r="A1065" t="s">
        <v>4329</v>
      </c>
      <c r="B1065" t="s">
        <v>4330</v>
      </c>
    </row>
    <row r="1066" spans="1:2">
      <c r="A1066" t="s">
        <v>4331</v>
      </c>
      <c r="B1066" t="s">
        <v>4332</v>
      </c>
    </row>
    <row r="1067" spans="1:2">
      <c r="A1067" t="s">
        <v>4333</v>
      </c>
      <c r="B1067" t="s">
        <v>4334</v>
      </c>
    </row>
    <row r="1068" spans="1:2">
      <c r="A1068" t="s">
        <v>4335</v>
      </c>
      <c r="B1068" t="s">
        <v>4336</v>
      </c>
    </row>
    <row r="1069" spans="1:2">
      <c r="A1069" t="s">
        <v>4337</v>
      </c>
      <c r="B1069" t="s">
        <v>4338</v>
      </c>
    </row>
    <row r="1070" spans="1:2">
      <c r="A1070" t="s">
        <v>4339</v>
      </c>
      <c r="B1070" t="s">
        <v>4340</v>
      </c>
    </row>
    <row r="1071" spans="1:2">
      <c r="A1071" t="s">
        <v>4341</v>
      </c>
      <c r="B1071" t="s">
        <v>4342</v>
      </c>
    </row>
    <row r="1072" spans="1:2">
      <c r="A1072" t="s">
        <v>4343</v>
      </c>
      <c r="B1072" t="s">
        <v>4344</v>
      </c>
    </row>
    <row r="1073" spans="1:2">
      <c r="A1073" t="s">
        <v>4345</v>
      </c>
      <c r="B1073" t="s">
        <v>4346</v>
      </c>
    </row>
    <row r="1074" spans="1:2">
      <c r="A1074" t="s">
        <v>4347</v>
      </c>
      <c r="B1074" t="s">
        <v>4348</v>
      </c>
    </row>
    <row r="1075" spans="1:2">
      <c r="A1075" t="s">
        <v>4349</v>
      </c>
      <c r="B1075" t="s">
        <v>4350</v>
      </c>
    </row>
    <row r="1076" spans="1:2">
      <c r="A1076" t="s">
        <v>4351</v>
      </c>
      <c r="B1076" t="s">
        <v>4352</v>
      </c>
    </row>
    <row r="1077" spans="1:2">
      <c r="A1077" t="s">
        <v>4353</v>
      </c>
      <c r="B1077" t="s">
        <v>4354</v>
      </c>
    </row>
    <row r="1078" spans="1:2">
      <c r="A1078" t="s">
        <v>4355</v>
      </c>
      <c r="B1078" t="s">
        <v>4356</v>
      </c>
    </row>
    <row r="1079" spans="1:2">
      <c r="A1079" t="s">
        <v>4357</v>
      </c>
      <c r="B1079" t="s">
        <v>4358</v>
      </c>
    </row>
    <row r="1080" spans="1:2">
      <c r="A1080" t="s">
        <v>4359</v>
      </c>
      <c r="B1080" t="s">
        <v>4360</v>
      </c>
    </row>
    <row r="1081" spans="1:2">
      <c r="A1081" t="s">
        <v>4361</v>
      </c>
      <c r="B1081" t="s">
        <v>4362</v>
      </c>
    </row>
    <row r="1082" spans="1:2">
      <c r="A1082" t="s">
        <v>4363</v>
      </c>
      <c r="B1082" t="s">
        <v>4364</v>
      </c>
    </row>
    <row r="1083" spans="1:2">
      <c r="A1083" t="s">
        <v>4365</v>
      </c>
      <c r="B1083" t="s">
        <v>4366</v>
      </c>
    </row>
    <row r="1084" spans="1:2">
      <c r="A1084" t="s">
        <v>4367</v>
      </c>
      <c r="B1084" t="s">
        <v>4368</v>
      </c>
    </row>
    <row r="1085" spans="1:2">
      <c r="A1085" t="s">
        <v>4369</v>
      </c>
      <c r="B1085" t="s">
        <v>4370</v>
      </c>
    </row>
    <row r="1086" spans="1:2">
      <c r="A1086" t="s">
        <v>4371</v>
      </c>
      <c r="B1086" t="s">
        <v>4372</v>
      </c>
    </row>
    <row r="1087" spans="1:2">
      <c r="A1087" t="s">
        <v>4373</v>
      </c>
      <c r="B1087" t="s">
        <v>4374</v>
      </c>
    </row>
    <row r="1088" spans="1:2">
      <c r="A1088" t="s">
        <v>4375</v>
      </c>
      <c r="B1088" t="s">
        <v>4376</v>
      </c>
    </row>
    <row r="1089" spans="1:2">
      <c r="A1089" t="s">
        <v>4377</v>
      </c>
      <c r="B1089" t="s">
        <v>4378</v>
      </c>
    </row>
    <row r="1090" spans="1:2">
      <c r="A1090" t="s">
        <v>4379</v>
      </c>
      <c r="B1090" t="s">
        <v>4380</v>
      </c>
    </row>
    <row r="1091" spans="1:2">
      <c r="A1091" t="s">
        <v>4381</v>
      </c>
      <c r="B1091" t="s">
        <v>4382</v>
      </c>
    </row>
    <row r="1092" spans="1:2">
      <c r="A1092" t="s">
        <v>4383</v>
      </c>
      <c r="B1092" t="s">
        <v>4384</v>
      </c>
    </row>
    <row r="1093" spans="1:2">
      <c r="A1093" t="s">
        <v>12647</v>
      </c>
      <c r="B1093" t="s">
        <v>4385</v>
      </c>
    </row>
    <row r="1094" spans="1:2">
      <c r="A1094" t="s">
        <v>12648</v>
      </c>
      <c r="B1094" t="s">
        <v>4386</v>
      </c>
    </row>
    <row r="1095" spans="1:2">
      <c r="A1095" t="s">
        <v>12649</v>
      </c>
      <c r="B1095" t="s">
        <v>4387</v>
      </c>
    </row>
    <row r="1096" spans="1:2">
      <c r="A1096" t="s">
        <v>12650</v>
      </c>
      <c r="B1096" t="s">
        <v>4388</v>
      </c>
    </row>
    <row r="1097" spans="1:2">
      <c r="A1097" t="s">
        <v>12651</v>
      </c>
      <c r="B1097" t="s">
        <v>4389</v>
      </c>
    </row>
    <row r="1098" spans="1:2">
      <c r="A1098" t="s">
        <v>12652</v>
      </c>
      <c r="B1098" t="s">
        <v>4390</v>
      </c>
    </row>
    <row r="1099" spans="1:2">
      <c r="A1099" t="s">
        <v>12653</v>
      </c>
      <c r="B1099" t="s">
        <v>4391</v>
      </c>
    </row>
    <row r="1100" spans="1:2">
      <c r="A1100" t="s">
        <v>12654</v>
      </c>
      <c r="B1100" t="s">
        <v>4392</v>
      </c>
    </row>
    <row r="1101" spans="1:2">
      <c r="A1101" t="s">
        <v>4393</v>
      </c>
      <c r="B1101" t="s">
        <v>4394</v>
      </c>
    </row>
    <row r="1102" spans="1:2">
      <c r="A1102" t="s">
        <v>12655</v>
      </c>
      <c r="B1102" t="s">
        <v>4395</v>
      </c>
    </row>
    <row r="1103" spans="1:2">
      <c r="A1103" t="s">
        <v>12656</v>
      </c>
      <c r="B1103" t="s">
        <v>4396</v>
      </c>
    </row>
    <row r="1104" spans="1:2">
      <c r="A1104" t="s">
        <v>4397</v>
      </c>
      <c r="B1104" t="s">
        <v>4398</v>
      </c>
    </row>
    <row r="1105" spans="1:2">
      <c r="A1105" t="s">
        <v>12657</v>
      </c>
      <c r="B1105" t="s">
        <v>4399</v>
      </c>
    </row>
    <row r="1106" spans="1:2">
      <c r="A1106" t="s">
        <v>4400</v>
      </c>
      <c r="B1106" t="s">
        <v>4401</v>
      </c>
    </row>
    <row r="1107" spans="1:2">
      <c r="A1107" t="s">
        <v>4402</v>
      </c>
      <c r="B1107" t="s">
        <v>4403</v>
      </c>
    </row>
    <row r="1108" spans="1:2">
      <c r="A1108" t="s">
        <v>4404</v>
      </c>
      <c r="B1108" t="s">
        <v>4405</v>
      </c>
    </row>
    <row r="1109" spans="1:2">
      <c r="A1109" t="s">
        <v>4406</v>
      </c>
      <c r="B1109" t="s">
        <v>4407</v>
      </c>
    </row>
    <row r="1110" spans="1:2">
      <c r="A1110" t="s">
        <v>4408</v>
      </c>
      <c r="B1110" t="s">
        <v>4409</v>
      </c>
    </row>
    <row r="1111" spans="1:2">
      <c r="A1111" t="s">
        <v>4410</v>
      </c>
      <c r="B1111" t="s">
        <v>4411</v>
      </c>
    </row>
    <row r="1112" spans="1:2">
      <c r="A1112" t="s">
        <v>4412</v>
      </c>
      <c r="B1112" t="s">
        <v>4413</v>
      </c>
    </row>
    <row r="1113" spans="1:2">
      <c r="A1113" t="s">
        <v>4414</v>
      </c>
      <c r="B1113" t="s">
        <v>4415</v>
      </c>
    </row>
    <row r="1114" spans="1:2">
      <c r="A1114" t="s">
        <v>4416</v>
      </c>
      <c r="B1114" t="s">
        <v>4417</v>
      </c>
    </row>
    <row r="1115" spans="1:2">
      <c r="A1115" t="s">
        <v>4418</v>
      </c>
      <c r="B1115" t="s">
        <v>4419</v>
      </c>
    </row>
    <row r="1116" spans="1:2">
      <c r="A1116" t="s">
        <v>4420</v>
      </c>
      <c r="B1116" t="s">
        <v>4421</v>
      </c>
    </row>
    <row r="1117" spans="1:2">
      <c r="A1117" t="s">
        <v>4422</v>
      </c>
      <c r="B1117" t="s">
        <v>4423</v>
      </c>
    </row>
    <row r="1118" spans="1:2">
      <c r="A1118" t="s">
        <v>4424</v>
      </c>
      <c r="B1118" t="s">
        <v>4425</v>
      </c>
    </row>
    <row r="1119" spans="1:2">
      <c r="A1119" t="s">
        <v>4426</v>
      </c>
      <c r="B1119" t="s">
        <v>4427</v>
      </c>
    </row>
    <row r="1120" spans="1:2">
      <c r="A1120" t="s">
        <v>4428</v>
      </c>
      <c r="B1120" t="s">
        <v>4429</v>
      </c>
    </row>
    <row r="1121" spans="1:2">
      <c r="A1121" t="s">
        <v>4430</v>
      </c>
      <c r="B1121" t="s">
        <v>4431</v>
      </c>
    </row>
    <row r="1122" spans="1:2">
      <c r="A1122" t="s">
        <v>4432</v>
      </c>
      <c r="B1122" t="s">
        <v>4433</v>
      </c>
    </row>
    <row r="1123" spans="1:2">
      <c r="A1123" t="s">
        <v>4434</v>
      </c>
      <c r="B1123" t="s">
        <v>4435</v>
      </c>
    </row>
    <row r="1124" spans="1:2">
      <c r="A1124" t="s">
        <v>4436</v>
      </c>
      <c r="B1124" t="s">
        <v>4437</v>
      </c>
    </row>
    <row r="1125" spans="1:2">
      <c r="A1125" t="s">
        <v>4438</v>
      </c>
      <c r="B1125" t="s">
        <v>4439</v>
      </c>
    </row>
    <row r="1126" spans="1:2">
      <c r="A1126" t="s">
        <v>4440</v>
      </c>
      <c r="B1126" t="s">
        <v>4441</v>
      </c>
    </row>
    <row r="1127" spans="1:2">
      <c r="A1127" t="s">
        <v>4442</v>
      </c>
      <c r="B1127" t="s">
        <v>4443</v>
      </c>
    </row>
    <row r="1128" spans="1:2">
      <c r="A1128" t="s">
        <v>4444</v>
      </c>
      <c r="B1128" t="s">
        <v>4445</v>
      </c>
    </row>
    <row r="1129" spans="1:2">
      <c r="A1129" t="s">
        <v>4446</v>
      </c>
      <c r="B1129" t="s">
        <v>4447</v>
      </c>
    </row>
    <row r="1130" spans="1:2">
      <c r="A1130" t="s">
        <v>4448</v>
      </c>
      <c r="B1130" t="s">
        <v>4449</v>
      </c>
    </row>
    <row r="1131" spans="1:2">
      <c r="A1131" t="s">
        <v>4450</v>
      </c>
      <c r="B1131" t="s">
        <v>4451</v>
      </c>
    </row>
    <row r="1132" spans="1:2">
      <c r="A1132" t="s">
        <v>4452</v>
      </c>
      <c r="B1132" t="s">
        <v>4453</v>
      </c>
    </row>
    <row r="1133" spans="1:2">
      <c r="A1133" t="s">
        <v>4454</v>
      </c>
      <c r="B1133" t="s">
        <v>4455</v>
      </c>
    </row>
    <row r="1134" spans="1:2">
      <c r="A1134" t="s">
        <v>4454</v>
      </c>
      <c r="B1134" t="s">
        <v>4456</v>
      </c>
    </row>
    <row r="1135" spans="1:2">
      <c r="A1135" t="s">
        <v>4457</v>
      </c>
      <c r="B1135" t="s">
        <v>4458</v>
      </c>
    </row>
    <row r="1136" spans="1:2">
      <c r="A1136" t="s">
        <v>4457</v>
      </c>
      <c r="B1136" t="s">
        <v>4459</v>
      </c>
    </row>
    <row r="1137" spans="1:2">
      <c r="A1137" t="s">
        <v>4460</v>
      </c>
      <c r="B1137" t="s">
        <v>4461</v>
      </c>
    </row>
    <row r="1138" spans="1:2">
      <c r="A1138" t="s">
        <v>4460</v>
      </c>
      <c r="B1138" t="s">
        <v>4462</v>
      </c>
    </row>
    <row r="1139" spans="1:2">
      <c r="A1139" t="s">
        <v>4463</v>
      </c>
      <c r="B1139" t="s">
        <v>4464</v>
      </c>
    </row>
    <row r="1140" spans="1:2">
      <c r="A1140" t="s">
        <v>4463</v>
      </c>
      <c r="B1140" t="s">
        <v>4465</v>
      </c>
    </row>
    <row r="1141" spans="1:2">
      <c r="A1141" t="s">
        <v>4466</v>
      </c>
      <c r="B1141" t="s">
        <v>4467</v>
      </c>
    </row>
    <row r="1142" spans="1:2">
      <c r="A1142" t="s">
        <v>4466</v>
      </c>
      <c r="B1142" t="s">
        <v>4468</v>
      </c>
    </row>
    <row r="1143" spans="1:2">
      <c r="A1143" t="s">
        <v>4469</v>
      </c>
      <c r="B1143" t="s">
        <v>4470</v>
      </c>
    </row>
    <row r="1144" spans="1:2">
      <c r="A1144" t="s">
        <v>4469</v>
      </c>
      <c r="B1144" t="s">
        <v>4471</v>
      </c>
    </row>
    <row r="1145" spans="1:2">
      <c r="A1145" t="s">
        <v>4472</v>
      </c>
      <c r="B1145" t="s">
        <v>4473</v>
      </c>
    </row>
    <row r="1146" spans="1:2">
      <c r="A1146" t="s">
        <v>4474</v>
      </c>
      <c r="B1146" t="s">
        <v>4475</v>
      </c>
    </row>
    <row r="1147" spans="1:2">
      <c r="A1147" t="s">
        <v>4476</v>
      </c>
      <c r="B1147" t="s">
        <v>4477</v>
      </c>
    </row>
    <row r="1148" spans="1:2">
      <c r="A1148" t="s">
        <v>4478</v>
      </c>
      <c r="B1148" t="s">
        <v>4479</v>
      </c>
    </row>
    <row r="1149" spans="1:2">
      <c r="A1149" t="s">
        <v>4480</v>
      </c>
      <c r="B1149" t="s">
        <v>4481</v>
      </c>
    </row>
    <row r="1150" spans="1:2">
      <c r="A1150" t="s">
        <v>4482</v>
      </c>
      <c r="B1150" t="s">
        <v>4483</v>
      </c>
    </row>
    <row r="1151" spans="1:2">
      <c r="A1151" t="s">
        <v>4484</v>
      </c>
      <c r="B1151" t="s">
        <v>4485</v>
      </c>
    </row>
    <row r="1152" spans="1:2">
      <c r="A1152" t="s">
        <v>4486</v>
      </c>
      <c r="B1152" t="s">
        <v>4487</v>
      </c>
    </row>
    <row r="1153" spans="1:2">
      <c r="A1153" t="s">
        <v>4488</v>
      </c>
      <c r="B1153" t="s">
        <v>4489</v>
      </c>
    </row>
    <row r="1154" spans="1:2">
      <c r="A1154" t="s">
        <v>4490</v>
      </c>
      <c r="B1154" t="s">
        <v>4491</v>
      </c>
    </row>
    <row r="1155" spans="1:2">
      <c r="A1155" t="s">
        <v>4492</v>
      </c>
      <c r="B1155" t="s">
        <v>4493</v>
      </c>
    </row>
    <row r="1156" spans="1:2">
      <c r="A1156" t="s">
        <v>4494</v>
      </c>
      <c r="B1156" t="s">
        <v>4495</v>
      </c>
    </row>
    <row r="1157" spans="1:2">
      <c r="A1157" t="s">
        <v>4496</v>
      </c>
      <c r="B1157" t="s">
        <v>4497</v>
      </c>
    </row>
    <row r="1158" spans="1:2">
      <c r="A1158" t="s">
        <v>4498</v>
      </c>
      <c r="B1158" t="s">
        <v>4499</v>
      </c>
    </row>
    <row r="1159" spans="1:2">
      <c r="A1159" t="s">
        <v>4500</v>
      </c>
      <c r="B1159" t="s">
        <v>4501</v>
      </c>
    </row>
    <row r="1160" spans="1:2">
      <c r="A1160" t="s">
        <v>4502</v>
      </c>
      <c r="B1160" t="s">
        <v>4503</v>
      </c>
    </row>
    <row r="1161" spans="1:2">
      <c r="A1161" t="s">
        <v>4504</v>
      </c>
      <c r="B1161" t="s">
        <v>4505</v>
      </c>
    </row>
    <row r="1162" spans="1:2">
      <c r="A1162" t="s">
        <v>4506</v>
      </c>
      <c r="B1162" t="s">
        <v>4507</v>
      </c>
    </row>
    <row r="1163" spans="1:2">
      <c r="A1163" t="s">
        <v>4508</v>
      </c>
      <c r="B1163" t="s">
        <v>4509</v>
      </c>
    </row>
    <row r="1164" spans="1:2">
      <c r="A1164" t="s">
        <v>4510</v>
      </c>
      <c r="B1164" t="s">
        <v>4511</v>
      </c>
    </row>
    <row r="1165" spans="1:2">
      <c r="A1165" t="s">
        <v>4512</v>
      </c>
      <c r="B1165" t="s">
        <v>4513</v>
      </c>
    </row>
    <row r="1166" spans="1:2">
      <c r="A1166" t="s">
        <v>4514</v>
      </c>
      <c r="B1166" t="s">
        <v>4515</v>
      </c>
    </row>
    <row r="1167" spans="1:2">
      <c r="A1167" t="s">
        <v>4516</v>
      </c>
      <c r="B1167" t="s">
        <v>4517</v>
      </c>
    </row>
    <row r="1168" spans="1:2">
      <c r="A1168" t="s">
        <v>4518</v>
      </c>
      <c r="B1168" t="s">
        <v>4519</v>
      </c>
    </row>
    <row r="1169" spans="1:2">
      <c r="A1169" t="s">
        <v>4520</v>
      </c>
      <c r="B1169" t="s">
        <v>4521</v>
      </c>
    </row>
    <row r="1170" spans="1:2">
      <c r="A1170" t="s">
        <v>4522</v>
      </c>
      <c r="B1170" t="s">
        <v>4523</v>
      </c>
    </row>
    <row r="1171" spans="1:2">
      <c r="A1171" t="s">
        <v>4524</v>
      </c>
      <c r="B1171" t="s">
        <v>4525</v>
      </c>
    </row>
    <row r="1172" spans="1:2">
      <c r="A1172" t="s">
        <v>4526</v>
      </c>
      <c r="B1172" t="s">
        <v>4527</v>
      </c>
    </row>
    <row r="1173" spans="1:2">
      <c r="A1173" t="s">
        <v>4528</v>
      </c>
      <c r="B1173" t="s">
        <v>4529</v>
      </c>
    </row>
    <row r="1174" spans="1:2">
      <c r="A1174" t="s">
        <v>4530</v>
      </c>
      <c r="B1174" t="s">
        <v>4531</v>
      </c>
    </row>
    <row r="1175" spans="1:2">
      <c r="A1175" t="s">
        <v>4532</v>
      </c>
      <c r="B1175" t="s">
        <v>4533</v>
      </c>
    </row>
    <row r="1176" spans="1:2">
      <c r="A1176" t="s">
        <v>4534</v>
      </c>
      <c r="B1176" t="s">
        <v>4535</v>
      </c>
    </row>
    <row r="1177" spans="1:2">
      <c r="A1177" t="s">
        <v>4536</v>
      </c>
      <c r="B1177" t="s">
        <v>4537</v>
      </c>
    </row>
    <row r="1178" spans="1:2">
      <c r="A1178" t="s">
        <v>4538</v>
      </c>
      <c r="B1178" t="s">
        <v>4539</v>
      </c>
    </row>
    <row r="1179" spans="1:2">
      <c r="A1179" t="s">
        <v>4540</v>
      </c>
      <c r="B1179" t="s">
        <v>4541</v>
      </c>
    </row>
    <row r="1180" spans="1:2">
      <c r="A1180" t="s">
        <v>4542</v>
      </c>
      <c r="B1180" t="s">
        <v>4543</v>
      </c>
    </row>
    <row r="1181" spans="1:2">
      <c r="A1181" t="s">
        <v>4544</v>
      </c>
      <c r="B1181" t="s">
        <v>4545</v>
      </c>
    </row>
    <row r="1182" spans="1:2">
      <c r="A1182" t="s">
        <v>4546</v>
      </c>
      <c r="B1182" t="s">
        <v>4547</v>
      </c>
    </row>
    <row r="1183" spans="1:2">
      <c r="A1183" t="s">
        <v>4548</v>
      </c>
      <c r="B1183" t="s">
        <v>4549</v>
      </c>
    </row>
    <row r="1184" spans="1:2">
      <c r="A1184" t="s">
        <v>4550</v>
      </c>
      <c r="B1184" t="s">
        <v>4551</v>
      </c>
    </row>
    <row r="1185" spans="1:2">
      <c r="A1185" t="s">
        <v>4552</v>
      </c>
      <c r="B1185" t="s">
        <v>4553</v>
      </c>
    </row>
    <row r="1186" spans="1:2">
      <c r="A1186" t="s">
        <v>4554</v>
      </c>
      <c r="B1186" t="s">
        <v>4555</v>
      </c>
    </row>
    <row r="1187" spans="1:2">
      <c r="A1187" t="s">
        <v>4556</v>
      </c>
      <c r="B1187" t="s">
        <v>4557</v>
      </c>
    </row>
    <row r="1188" spans="1:2">
      <c r="A1188" t="s">
        <v>4558</v>
      </c>
      <c r="B1188" t="s">
        <v>4559</v>
      </c>
    </row>
    <row r="1189" spans="1:2">
      <c r="A1189" t="s">
        <v>4560</v>
      </c>
      <c r="B1189" t="s">
        <v>4561</v>
      </c>
    </row>
    <row r="1190" spans="1:2">
      <c r="A1190" t="s">
        <v>4562</v>
      </c>
      <c r="B1190" t="s">
        <v>4563</v>
      </c>
    </row>
    <row r="1191" spans="1:2">
      <c r="A1191" t="s">
        <v>4564</v>
      </c>
      <c r="B1191" t="s">
        <v>4565</v>
      </c>
    </row>
    <row r="1192" spans="1:2">
      <c r="A1192" t="s">
        <v>4566</v>
      </c>
      <c r="B1192" t="s">
        <v>12658</v>
      </c>
    </row>
    <row r="1193" spans="1:2">
      <c r="A1193" t="s">
        <v>4567</v>
      </c>
      <c r="B1193" t="s">
        <v>4568</v>
      </c>
    </row>
    <row r="1194" spans="1:2">
      <c r="A1194" t="s">
        <v>4569</v>
      </c>
      <c r="B1194" t="s">
        <v>4570</v>
      </c>
    </row>
    <row r="1195" spans="1:2">
      <c r="A1195" t="s">
        <v>4571</v>
      </c>
      <c r="B1195" t="s">
        <v>4572</v>
      </c>
    </row>
    <row r="1196" spans="1:2">
      <c r="A1196" t="s">
        <v>4573</v>
      </c>
      <c r="B1196" t="s">
        <v>4574</v>
      </c>
    </row>
    <row r="1197" spans="1:2">
      <c r="A1197" t="s">
        <v>4575</v>
      </c>
      <c r="B1197" t="s">
        <v>4576</v>
      </c>
    </row>
    <row r="1198" spans="1:2">
      <c r="A1198" t="s">
        <v>4575</v>
      </c>
      <c r="B1198" t="s">
        <v>4577</v>
      </c>
    </row>
    <row r="1199" spans="1:2">
      <c r="A1199" t="s">
        <v>4578</v>
      </c>
      <c r="B1199" t="s">
        <v>4579</v>
      </c>
    </row>
    <row r="1200" spans="1:2">
      <c r="A1200" t="s">
        <v>4578</v>
      </c>
      <c r="B1200" t="s">
        <v>4580</v>
      </c>
    </row>
    <row r="1201" spans="1:2">
      <c r="A1201" t="s">
        <v>4581</v>
      </c>
      <c r="B1201" t="s">
        <v>4582</v>
      </c>
    </row>
    <row r="1202" spans="1:2">
      <c r="A1202" t="s">
        <v>4581</v>
      </c>
      <c r="B1202" t="s">
        <v>4583</v>
      </c>
    </row>
    <row r="1203" spans="1:2">
      <c r="A1203" t="s">
        <v>4584</v>
      </c>
      <c r="B1203" t="s">
        <v>4585</v>
      </c>
    </row>
    <row r="1204" spans="1:2">
      <c r="A1204" t="s">
        <v>4586</v>
      </c>
      <c r="B1204" t="s">
        <v>4587</v>
      </c>
    </row>
    <row r="1205" spans="1:2">
      <c r="A1205" t="s">
        <v>4588</v>
      </c>
      <c r="B1205" t="s">
        <v>4589</v>
      </c>
    </row>
    <row r="1206" spans="1:2">
      <c r="A1206" t="s">
        <v>4588</v>
      </c>
      <c r="B1206" t="s">
        <v>4590</v>
      </c>
    </row>
    <row r="1207" spans="1:2">
      <c r="A1207" t="s">
        <v>4591</v>
      </c>
      <c r="B1207" t="s">
        <v>4592</v>
      </c>
    </row>
    <row r="1208" spans="1:2">
      <c r="A1208" t="s">
        <v>4591</v>
      </c>
      <c r="B1208" t="s">
        <v>4593</v>
      </c>
    </row>
    <row r="1209" spans="1:2">
      <c r="A1209" t="s">
        <v>4594</v>
      </c>
      <c r="B1209" t="s">
        <v>4595</v>
      </c>
    </row>
    <row r="1210" spans="1:2">
      <c r="A1210" t="s">
        <v>4594</v>
      </c>
      <c r="B1210" t="s">
        <v>4596</v>
      </c>
    </row>
    <row r="1211" spans="1:2">
      <c r="A1211" t="s">
        <v>4597</v>
      </c>
      <c r="B1211" t="s">
        <v>4598</v>
      </c>
    </row>
    <row r="1212" spans="1:2">
      <c r="A1212" t="s">
        <v>4597</v>
      </c>
      <c r="B1212" t="s">
        <v>4599</v>
      </c>
    </row>
    <row r="1213" spans="1:2">
      <c r="A1213" t="s">
        <v>4600</v>
      </c>
      <c r="B1213" t="s">
        <v>4601</v>
      </c>
    </row>
    <row r="1214" spans="1:2">
      <c r="A1214" t="s">
        <v>4600</v>
      </c>
      <c r="B1214" t="s">
        <v>4602</v>
      </c>
    </row>
    <row r="1215" spans="1:2">
      <c r="A1215" t="s">
        <v>4603</v>
      </c>
      <c r="B1215" t="s">
        <v>4604</v>
      </c>
    </row>
    <row r="1216" spans="1:2">
      <c r="A1216" t="s">
        <v>4605</v>
      </c>
      <c r="B1216" t="s">
        <v>4606</v>
      </c>
    </row>
    <row r="1217" spans="1:2">
      <c r="A1217" t="s">
        <v>4607</v>
      </c>
      <c r="B1217" t="s">
        <v>4608</v>
      </c>
    </row>
    <row r="1218" spans="1:2">
      <c r="A1218" t="s">
        <v>4607</v>
      </c>
      <c r="B1218" t="s">
        <v>4609</v>
      </c>
    </row>
    <row r="1219" spans="1:2">
      <c r="A1219" t="s">
        <v>4610</v>
      </c>
      <c r="B1219" t="s">
        <v>4611</v>
      </c>
    </row>
    <row r="1220" spans="1:2">
      <c r="A1220" t="s">
        <v>4610</v>
      </c>
      <c r="B1220" t="s">
        <v>4612</v>
      </c>
    </row>
    <row r="1221" spans="1:2">
      <c r="A1221" t="s">
        <v>4613</v>
      </c>
      <c r="B1221" t="s">
        <v>4614</v>
      </c>
    </row>
    <row r="1222" spans="1:2">
      <c r="A1222" t="s">
        <v>4613</v>
      </c>
      <c r="B1222" t="s">
        <v>4615</v>
      </c>
    </row>
    <row r="1223" spans="1:2">
      <c r="A1223" t="s">
        <v>4616</v>
      </c>
      <c r="B1223" t="s">
        <v>4617</v>
      </c>
    </row>
    <row r="1224" spans="1:2">
      <c r="A1224" t="s">
        <v>4616</v>
      </c>
      <c r="B1224" t="s">
        <v>4618</v>
      </c>
    </row>
    <row r="1225" spans="1:2">
      <c r="A1225" t="s">
        <v>4619</v>
      </c>
      <c r="B1225" t="s">
        <v>4620</v>
      </c>
    </row>
    <row r="1226" spans="1:2">
      <c r="A1226" t="s">
        <v>4619</v>
      </c>
      <c r="B1226" t="s">
        <v>4621</v>
      </c>
    </row>
    <row r="1227" spans="1:2">
      <c r="A1227" t="s">
        <v>4622</v>
      </c>
      <c r="B1227" t="s">
        <v>4623</v>
      </c>
    </row>
    <row r="1228" spans="1:2">
      <c r="A1228" t="s">
        <v>4622</v>
      </c>
      <c r="B1228" t="s">
        <v>4624</v>
      </c>
    </row>
    <row r="1229" spans="1:2">
      <c r="A1229" t="s">
        <v>4625</v>
      </c>
      <c r="B1229" t="s">
        <v>4626</v>
      </c>
    </row>
    <row r="1230" spans="1:2">
      <c r="A1230" t="s">
        <v>4625</v>
      </c>
      <c r="B1230" t="s">
        <v>4627</v>
      </c>
    </row>
    <row r="1231" spans="1:2">
      <c r="A1231" t="s">
        <v>4628</v>
      </c>
      <c r="B1231" t="s">
        <v>4629</v>
      </c>
    </row>
    <row r="1232" spans="1:2">
      <c r="A1232" t="s">
        <v>4628</v>
      </c>
      <c r="B1232" t="s">
        <v>4630</v>
      </c>
    </row>
    <row r="1233" spans="1:2">
      <c r="A1233" t="s">
        <v>4631</v>
      </c>
      <c r="B1233" t="s">
        <v>4632</v>
      </c>
    </row>
    <row r="1234" spans="1:2">
      <c r="A1234" t="s">
        <v>4631</v>
      </c>
      <c r="B1234" t="s">
        <v>4633</v>
      </c>
    </row>
    <row r="1235" spans="1:2">
      <c r="A1235" t="s">
        <v>4634</v>
      </c>
      <c r="B1235" t="s">
        <v>4635</v>
      </c>
    </row>
    <row r="1236" spans="1:2">
      <c r="A1236" t="s">
        <v>4634</v>
      </c>
      <c r="B1236" t="s">
        <v>4636</v>
      </c>
    </row>
    <row r="1237" spans="1:2">
      <c r="A1237" t="s">
        <v>4637</v>
      </c>
      <c r="B1237" t="s">
        <v>4638</v>
      </c>
    </row>
    <row r="1238" spans="1:2">
      <c r="A1238" t="s">
        <v>4637</v>
      </c>
      <c r="B1238" t="s">
        <v>4639</v>
      </c>
    </row>
    <row r="1239" spans="1:2">
      <c r="A1239" t="s">
        <v>4640</v>
      </c>
      <c r="B1239" t="s">
        <v>4641</v>
      </c>
    </row>
    <row r="1240" spans="1:2">
      <c r="A1240" t="s">
        <v>4640</v>
      </c>
      <c r="B1240" t="s">
        <v>4642</v>
      </c>
    </row>
    <row r="1241" spans="1:2">
      <c r="A1241" t="s">
        <v>4643</v>
      </c>
      <c r="B1241" t="s">
        <v>4644</v>
      </c>
    </row>
    <row r="1242" spans="1:2">
      <c r="A1242" t="s">
        <v>4643</v>
      </c>
      <c r="B1242" t="s">
        <v>4645</v>
      </c>
    </row>
    <row r="1243" spans="1:2">
      <c r="A1243" t="s">
        <v>4646</v>
      </c>
      <c r="B1243" t="s">
        <v>4647</v>
      </c>
    </row>
    <row r="1244" spans="1:2">
      <c r="A1244" t="s">
        <v>4646</v>
      </c>
      <c r="B1244" t="s">
        <v>4648</v>
      </c>
    </row>
    <row r="1245" spans="1:2">
      <c r="A1245" t="s">
        <v>4649</v>
      </c>
      <c r="B1245" t="s">
        <v>4650</v>
      </c>
    </row>
    <row r="1246" spans="1:2">
      <c r="A1246" t="s">
        <v>4649</v>
      </c>
      <c r="B1246" t="s">
        <v>4651</v>
      </c>
    </row>
    <row r="1247" spans="1:2">
      <c r="A1247" t="s">
        <v>4652</v>
      </c>
      <c r="B1247" t="s">
        <v>4653</v>
      </c>
    </row>
    <row r="1248" spans="1:2">
      <c r="A1248" t="s">
        <v>4652</v>
      </c>
      <c r="B1248" t="s">
        <v>4654</v>
      </c>
    </row>
    <row r="1249" spans="1:2">
      <c r="A1249" t="s">
        <v>4655</v>
      </c>
      <c r="B1249" t="s">
        <v>4656</v>
      </c>
    </row>
    <row r="1250" spans="1:2">
      <c r="A1250" t="s">
        <v>4655</v>
      </c>
      <c r="B1250" t="s">
        <v>4657</v>
      </c>
    </row>
    <row r="1251" spans="1:2">
      <c r="A1251" t="s">
        <v>4658</v>
      </c>
      <c r="B1251" t="s">
        <v>4659</v>
      </c>
    </row>
    <row r="1252" spans="1:2">
      <c r="A1252" t="s">
        <v>4658</v>
      </c>
      <c r="B1252" t="s">
        <v>112</v>
      </c>
    </row>
    <row r="1253" spans="1:2">
      <c r="A1253" t="s">
        <v>4660</v>
      </c>
      <c r="B1253" t="s">
        <v>4661</v>
      </c>
    </row>
    <row r="1254" spans="1:2">
      <c r="A1254" t="s">
        <v>4660</v>
      </c>
      <c r="B1254" t="s">
        <v>4662</v>
      </c>
    </row>
    <row r="1255" spans="1:2">
      <c r="A1255" t="s">
        <v>4663</v>
      </c>
      <c r="B1255" t="s">
        <v>4664</v>
      </c>
    </row>
    <row r="1256" spans="1:2">
      <c r="A1256" t="s">
        <v>4663</v>
      </c>
      <c r="B1256" t="s">
        <v>4665</v>
      </c>
    </row>
    <row r="1257" spans="1:2">
      <c r="A1257" t="s">
        <v>4666</v>
      </c>
      <c r="B1257" t="s">
        <v>4667</v>
      </c>
    </row>
    <row r="1258" spans="1:2">
      <c r="A1258" t="s">
        <v>4666</v>
      </c>
      <c r="B1258" t="s">
        <v>4668</v>
      </c>
    </row>
    <row r="1259" spans="1:2">
      <c r="A1259" t="s">
        <v>4669</v>
      </c>
      <c r="B1259" t="s">
        <v>4670</v>
      </c>
    </row>
    <row r="1260" spans="1:2">
      <c r="A1260" t="s">
        <v>4669</v>
      </c>
      <c r="B1260" t="s">
        <v>4671</v>
      </c>
    </row>
    <row r="1261" spans="1:2">
      <c r="A1261" t="s">
        <v>4672</v>
      </c>
      <c r="B1261" t="s">
        <v>4673</v>
      </c>
    </row>
    <row r="1262" spans="1:2">
      <c r="A1262" t="s">
        <v>4672</v>
      </c>
      <c r="B1262" t="s">
        <v>4674</v>
      </c>
    </row>
    <row r="1263" spans="1:2">
      <c r="A1263" t="s">
        <v>4675</v>
      </c>
      <c r="B1263" t="s">
        <v>4676</v>
      </c>
    </row>
    <row r="1264" spans="1:2">
      <c r="A1264" t="s">
        <v>4675</v>
      </c>
      <c r="B1264" t="s">
        <v>4677</v>
      </c>
    </row>
    <row r="1265" spans="1:2">
      <c r="A1265" t="s">
        <v>4678</v>
      </c>
      <c r="B1265" t="s">
        <v>4679</v>
      </c>
    </row>
    <row r="1266" spans="1:2">
      <c r="A1266" t="s">
        <v>4678</v>
      </c>
      <c r="B1266" t="s">
        <v>4680</v>
      </c>
    </row>
    <row r="1267" spans="1:2">
      <c r="A1267" t="s">
        <v>4681</v>
      </c>
      <c r="B1267" t="s">
        <v>4682</v>
      </c>
    </row>
    <row r="1268" spans="1:2">
      <c r="A1268" t="s">
        <v>4681</v>
      </c>
      <c r="B1268" t="s">
        <v>4683</v>
      </c>
    </row>
    <row r="1269" spans="1:2">
      <c r="A1269" t="s">
        <v>4684</v>
      </c>
      <c r="B1269" t="s">
        <v>4685</v>
      </c>
    </row>
    <row r="1270" spans="1:2">
      <c r="A1270" t="s">
        <v>4684</v>
      </c>
      <c r="B1270" t="s">
        <v>4686</v>
      </c>
    </row>
    <row r="1271" spans="1:2">
      <c r="A1271" t="s">
        <v>4687</v>
      </c>
      <c r="B1271" t="s">
        <v>270</v>
      </c>
    </row>
    <row r="1272" spans="1:2">
      <c r="A1272" t="s">
        <v>4687</v>
      </c>
      <c r="B1272" t="s">
        <v>4688</v>
      </c>
    </row>
    <row r="1273" spans="1:2">
      <c r="A1273" t="s">
        <v>4689</v>
      </c>
      <c r="B1273" t="s">
        <v>4690</v>
      </c>
    </row>
    <row r="1274" spans="1:2">
      <c r="A1274" t="s">
        <v>4689</v>
      </c>
      <c r="B1274" t="s">
        <v>4691</v>
      </c>
    </row>
    <row r="1275" spans="1:2">
      <c r="A1275" t="s">
        <v>4692</v>
      </c>
      <c r="B1275" t="s">
        <v>4693</v>
      </c>
    </row>
    <row r="1276" spans="1:2">
      <c r="A1276" t="s">
        <v>4692</v>
      </c>
      <c r="B1276" t="s">
        <v>4694</v>
      </c>
    </row>
    <row r="1277" spans="1:2">
      <c r="A1277" t="s">
        <v>4695</v>
      </c>
      <c r="B1277" t="s">
        <v>4696</v>
      </c>
    </row>
    <row r="1278" spans="1:2">
      <c r="A1278" t="s">
        <v>4697</v>
      </c>
      <c r="B1278" t="s">
        <v>4698</v>
      </c>
    </row>
    <row r="1279" spans="1:2">
      <c r="A1279" t="s">
        <v>4699</v>
      </c>
      <c r="B1279" t="s">
        <v>4700</v>
      </c>
    </row>
    <row r="1280" spans="1:2">
      <c r="A1280" t="s">
        <v>4701</v>
      </c>
      <c r="B1280" t="s">
        <v>4702</v>
      </c>
    </row>
    <row r="1281" spans="1:2">
      <c r="A1281" t="s">
        <v>4703</v>
      </c>
      <c r="B1281" t="s">
        <v>4704</v>
      </c>
    </row>
    <row r="1282" spans="1:2">
      <c r="A1282" t="s">
        <v>4705</v>
      </c>
      <c r="B1282" t="s">
        <v>4706</v>
      </c>
    </row>
    <row r="1283" spans="1:2">
      <c r="A1283" t="s">
        <v>4707</v>
      </c>
      <c r="B1283" t="s">
        <v>4708</v>
      </c>
    </row>
    <row r="1284" spans="1:2">
      <c r="A1284" t="s">
        <v>4709</v>
      </c>
      <c r="B1284" t="s">
        <v>4710</v>
      </c>
    </row>
    <row r="1285" spans="1:2">
      <c r="A1285" t="s">
        <v>4711</v>
      </c>
      <c r="B1285" t="s">
        <v>4712</v>
      </c>
    </row>
    <row r="1286" spans="1:2">
      <c r="A1286" t="s">
        <v>4713</v>
      </c>
      <c r="B1286" t="s">
        <v>4714</v>
      </c>
    </row>
    <row r="1287" spans="1:2">
      <c r="A1287" t="s">
        <v>4715</v>
      </c>
      <c r="B1287" t="s">
        <v>4716</v>
      </c>
    </row>
    <row r="1288" spans="1:2">
      <c r="A1288" t="s">
        <v>4717</v>
      </c>
      <c r="B1288" t="s">
        <v>4718</v>
      </c>
    </row>
    <row r="1289" spans="1:2">
      <c r="A1289" t="s">
        <v>4719</v>
      </c>
      <c r="B1289" t="s">
        <v>4720</v>
      </c>
    </row>
    <row r="1290" spans="1:2">
      <c r="A1290" t="s">
        <v>4721</v>
      </c>
      <c r="B1290" t="s">
        <v>4722</v>
      </c>
    </row>
    <row r="1291" spans="1:2">
      <c r="A1291" t="s">
        <v>4723</v>
      </c>
      <c r="B1291" t="s">
        <v>4724</v>
      </c>
    </row>
    <row r="1292" spans="1:2">
      <c r="A1292" t="s">
        <v>4725</v>
      </c>
      <c r="B1292" t="s">
        <v>4726</v>
      </c>
    </row>
    <row r="1293" spans="1:2">
      <c r="A1293" t="s">
        <v>4727</v>
      </c>
      <c r="B1293" t="s">
        <v>4728</v>
      </c>
    </row>
    <row r="1294" spans="1:2">
      <c r="A1294" t="s">
        <v>4729</v>
      </c>
      <c r="B1294" t="s">
        <v>4730</v>
      </c>
    </row>
    <row r="1295" spans="1:2">
      <c r="A1295" t="s">
        <v>4731</v>
      </c>
      <c r="B1295" t="s">
        <v>4732</v>
      </c>
    </row>
    <row r="1296" spans="1:2">
      <c r="A1296" t="s">
        <v>4733</v>
      </c>
      <c r="B1296" t="s">
        <v>4734</v>
      </c>
    </row>
    <row r="1297" spans="1:2">
      <c r="A1297" t="s">
        <v>4735</v>
      </c>
      <c r="B1297" t="s">
        <v>4736</v>
      </c>
    </row>
    <row r="1298" spans="1:2">
      <c r="A1298" t="s">
        <v>4737</v>
      </c>
      <c r="B1298" t="s">
        <v>4738</v>
      </c>
    </row>
    <row r="1299" spans="1:2">
      <c r="A1299" t="s">
        <v>4739</v>
      </c>
      <c r="B1299" t="s">
        <v>4740</v>
      </c>
    </row>
    <row r="1300" spans="1:2">
      <c r="A1300" t="s">
        <v>4741</v>
      </c>
      <c r="B1300" t="s">
        <v>4742</v>
      </c>
    </row>
    <row r="1301" spans="1:2">
      <c r="A1301" t="s">
        <v>4743</v>
      </c>
      <c r="B1301" t="s">
        <v>4744</v>
      </c>
    </row>
    <row r="1302" spans="1:2">
      <c r="A1302" t="s">
        <v>4745</v>
      </c>
      <c r="B1302" t="s">
        <v>4746</v>
      </c>
    </row>
    <row r="1303" spans="1:2">
      <c r="A1303" t="s">
        <v>4747</v>
      </c>
      <c r="B1303" t="s">
        <v>4748</v>
      </c>
    </row>
    <row r="1304" spans="1:2">
      <c r="A1304" t="s">
        <v>4749</v>
      </c>
      <c r="B1304" t="s">
        <v>4750</v>
      </c>
    </row>
    <row r="1305" spans="1:2">
      <c r="A1305" t="s">
        <v>4751</v>
      </c>
      <c r="B1305" t="s">
        <v>4752</v>
      </c>
    </row>
    <row r="1306" spans="1:2">
      <c r="A1306" t="s">
        <v>4753</v>
      </c>
      <c r="B1306" t="s">
        <v>4754</v>
      </c>
    </row>
    <row r="1307" spans="1:2">
      <c r="A1307" t="s">
        <v>4755</v>
      </c>
      <c r="B1307" t="s">
        <v>4756</v>
      </c>
    </row>
    <row r="1308" spans="1:2">
      <c r="A1308" t="s">
        <v>4757</v>
      </c>
      <c r="B1308" t="s">
        <v>4758</v>
      </c>
    </row>
    <row r="1309" spans="1:2">
      <c r="A1309" t="s">
        <v>4759</v>
      </c>
      <c r="B1309" t="s">
        <v>4760</v>
      </c>
    </row>
    <row r="1310" spans="1:2">
      <c r="A1310" t="s">
        <v>4761</v>
      </c>
      <c r="B1310" t="s">
        <v>4762</v>
      </c>
    </row>
    <row r="1311" spans="1:2">
      <c r="A1311" t="s">
        <v>4763</v>
      </c>
      <c r="B1311" t="s">
        <v>4764</v>
      </c>
    </row>
    <row r="1312" spans="1:2">
      <c r="A1312" t="s">
        <v>4765</v>
      </c>
      <c r="B1312" t="s">
        <v>4766</v>
      </c>
    </row>
    <row r="1313" spans="1:2">
      <c r="A1313" t="s">
        <v>4767</v>
      </c>
      <c r="B1313" t="s">
        <v>4768</v>
      </c>
    </row>
    <row r="1314" spans="1:2">
      <c r="A1314" t="s">
        <v>4769</v>
      </c>
      <c r="B1314" t="s">
        <v>4770</v>
      </c>
    </row>
    <row r="1315" spans="1:2">
      <c r="A1315" t="s">
        <v>4771</v>
      </c>
      <c r="B1315" t="s">
        <v>4772</v>
      </c>
    </row>
    <row r="1316" spans="1:2">
      <c r="A1316" t="s">
        <v>4773</v>
      </c>
      <c r="B1316" t="s">
        <v>4774</v>
      </c>
    </row>
    <row r="1317" spans="1:2">
      <c r="A1317" t="s">
        <v>4775</v>
      </c>
      <c r="B1317" t="s">
        <v>4776</v>
      </c>
    </row>
    <row r="1318" spans="1:2">
      <c r="A1318" t="s">
        <v>4777</v>
      </c>
      <c r="B1318" t="s">
        <v>4778</v>
      </c>
    </row>
    <row r="1319" spans="1:2">
      <c r="A1319" t="s">
        <v>4779</v>
      </c>
      <c r="B1319" t="s">
        <v>4780</v>
      </c>
    </row>
    <row r="1320" spans="1:2">
      <c r="A1320" t="s">
        <v>4781</v>
      </c>
      <c r="B1320" t="s">
        <v>4782</v>
      </c>
    </row>
    <row r="1321" spans="1:2">
      <c r="A1321" t="s">
        <v>4783</v>
      </c>
      <c r="B1321" t="s">
        <v>4784</v>
      </c>
    </row>
    <row r="1322" spans="1:2">
      <c r="A1322" t="s">
        <v>4785</v>
      </c>
      <c r="B1322" t="s">
        <v>4786</v>
      </c>
    </row>
    <row r="1323" spans="1:2">
      <c r="A1323" t="s">
        <v>4787</v>
      </c>
      <c r="B1323" t="s">
        <v>4788</v>
      </c>
    </row>
    <row r="1324" spans="1:2">
      <c r="A1324" t="s">
        <v>4789</v>
      </c>
      <c r="B1324" t="s">
        <v>4790</v>
      </c>
    </row>
    <row r="1325" spans="1:2">
      <c r="A1325" t="s">
        <v>4791</v>
      </c>
      <c r="B1325" t="s">
        <v>4792</v>
      </c>
    </row>
    <row r="1326" spans="1:2">
      <c r="A1326" t="s">
        <v>4793</v>
      </c>
      <c r="B1326" t="s">
        <v>4794</v>
      </c>
    </row>
    <row r="1327" spans="1:2">
      <c r="A1327" t="s">
        <v>4795</v>
      </c>
      <c r="B1327" t="s">
        <v>4796</v>
      </c>
    </row>
    <row r="1328" spans="1:2">
      <c r="A1328" t="s">
        <v>4797</v>
      </c>
      <c r="B1328" t="s">
        <v>4798</v>
      </c>
    </row>
    <row r="1329" spans="1:2">
      <c r="A1329" t="s">
        <v>4799</v>
      </c>
      <c r="B1329" t="s">
        <v>4800</v>
      </c>
    </row>
    <row r="1330" spans="1:2">
      <c r="A1330" t="s">
        <v>4801</v>
      </c>
      <c r="B1330" t="s">
        <v>4802</v>
      </c>
    </row>
    <row r="1331" spans="1:2">
      <c r="A1331" t="s">
        <v>4803</v>
      </c>
      <c r="B1331" t="s">
        <v>4804</v>
      </c>
    </row>
    <row r="1332" spans="1:2">
      <c r="A1332" t="s">
        <v>4805</v>
      </c>
      <c r="B1332" t="s">
        <v>4806</v>
      </c>
    </row>
    <row r="1333" spans="1:2">
      <c r="A1333" t="s">
        <v>4807</v>
      </c>
      <c r="B1333" t="s">
        <v>4808</v>
      </c>
    </row>
    <row r="1334" spans="1:2">
      <c r="A1334" t="s">
        <v>4809</v>
      </c>
      <c r="B1334" t="s">
        <v>4810</v>
      </c>
    </row>
    <row r="1335" spans="1:2">
      <c r="A1335" t="s">
        <v>4811</v>
      </c>
      <c r="B1335" t="s">
        <v>4812</v>
      </c>
    </row>
    <row r="1336" spans="1:2">
      <c r="A1336" t="s">
        <v>4813</v>
      </c>
      <c r="B1336" t="s">
        <v>4814</v>
      </c>
    </row>
    <row r="1337" spans="1:2">
      <c r="A1337" t="s">
        <v>4815</v>
      </c>
      <c r="B1337" t="s">
        <v>4816</v>
      </c>
    </row>
    <row r="1338" spans="1:2">
      <c r="A1338" t="s">
        <v>4817</v>
      </c>
      <c r="B1338" t="s">
        <v>4818</v>
      </c>
    </row>
    <row r="1339" spans="1:2">
      <c r="A1339" t="s">
        <v>4819</v>
      </c>
      <c r="B1339" t="s">
        <v>4820</v>
      </c>
    </row>
    <row r="1340" spans="1:2">
      <c r="A1340" t="s">
        <v>4821</v>
      </c>
      <c r="B1340" t="s">
        <v>4822</v>
      </c>
    </row>
    <row r="1341" spans="1:2">
      <c r="A1341" t="s">
        <v>4823</v>
      </c>
      <c r="B1341" t="s">
        <v>4824</v>
      </c>
    </row>
    <row r="1342" spans="1:2">
      <c r="A1342" t="s">
        <v>4825</v>
      </c>
      <c r="B1342" t="s">
        <v>4826</v>
      </c>
    </row>
    <row r="1343" spans="1:2">
      <c r="A1343" t="s">
        <v>4827</v>
      </c>
      <c r="B1343" t="s">
        <v>4828</v>
      </c>
    </row>
    <row r="1344" spans="1:2">
      <c r="A1344" t="s">
        <v>4829</v>
      </c>
      <c r="B1344" t="s">
        <v>4830</v>
      </c>
    </row>
    <row r="1345" spans="1:2">
      <c r="A1345" t="s">
        <v>4831</v>
      </c>
      <c r="B1345" t="s">
        <v>4832</v>
      </c>
    </row>
    <row r="1346" spans="1:2">
      <c r="A1346" t="s">
        <v>4833</v>
      </c>
      <c r="B1346" t="s">
        <v>4834</v>
      </c>
    </row>
    <row r="1347" spans="1:2">
      <c r="A1347" t="s">
        <v>4835</v>
      </c>
      <c r="B1347" t="s">
        <v>4836</v>
      </c>
    </row>
    <row r="1348" spans="1:2">
      <c r="A1348" t="s">
        <v>4837</v>
      </c>
      <c r="B1348" t="s">
        <v>4838</v>
      </c>
    </row>
    <row r="1349" spans="1:2">
      <c r="A1349" t="s">
        <v>4839</v>
      </c>
      <c r="B1349" t="s">
        <v>4840</v>
      </c>
    </row>
    <row r="1350" spans="1:2">
      <c r="A1350" t="s">
        <v>4841</v>
      </c>
      <c r="B1350" t="s">
        <v>4842</v>
      </c>
    </row>
    <row r="1351" spans="1:2">
      <c r="A1351" t="s">
        <v>4843</v>
      </c>
      <c r="B1351" t="s">
        <v>4844</v>
      </c>
    </row>
    <row r="1352" spans="1:2">
      <c r="A1352" t="s">
        <v>4845</v>
      </c>
      <c r="B1352" t="s">
        <v>4846</v>
      </c>
    </row>
    <row r="1353" spans="1:2">
      <c r="A1353" t="s">
        <v>4847</v>
      </c>
      <c r="B1353" t="s">
        <v>4848</v>
      </c>
    </row>
    <row r="1354" spans="1:2">
      <c r="A1354" t="s">
        <v>4849</v>
      </c>
      <c r="B1354" t="s">
        <v>4850</v>
      </c>
    </row>
    <row r="1355" spans="1:2">
      <c r="A1355" t="s">
        <v>4851</v>
      </c>
      <c r="B1355" t="s">
        <v>4852</v>
      </c>
    </row>
    <row r="1356" spans="1:2">
      <c r="A1356" t="s">
        <v>4853</v>
      </c>
      <c r="B1356" t="s">
        <v>4854</v>
      </c>
    </row>
    <row r="1357" spans="1:2">
      <c r="A1357" t="s">
        <v>4855</v>
      </c>
      <c r="B1357" t="s">
        <v>4856</v>
      </c>
    </row>
    <row r="1358" spans="1:2">
      <c r="A1358" t="s">
        <v>4857</v>
      </c>
      <c r="B1358" t="s">
        <v>4858</v>
      </c>
    </row>
    <row r="1359" spans="1:2">
      <c r="A1359" t="s">
        <v>4859</v>
      </c>
      <c r="B1359" t="s">
        <v>4860</v>
      </c>
    </row>
    <row r="1360" spans="1:2">
      <c r="A1360" t="s">
        <v>4861</v>
      </c>
      <c r="B1360" t="s">
        <v>4862</v>
      </c>
    </row>
    <row r="1361" spans="1:2">
      <c r="A1361" t="s">
        <v>4863</v>
      </c>
      <c r="B1361" t="s">
        <v>4864</v>
      </c>
    </row>
    <row r="1362" spans="1:2">
      <c r="A1362" t="s">
        <v>4865</v>
      </c>
      <c r="B1362" t="s">
        <v>4866</v>
      </c>
    </row>
    <row r="1363" spans="1:2">
      <c r="A1363" t="s">
        <v>4867</v>
      </c>
      <c r="B1363" t="s">
        <v>4868</v>
      </c>
    </row>
    <row r="1364" spans="1:2">
      <c r="A1364" t="s">
        <v>4869</v>
      </c>
      <c r="B1364" t="s">
        <v>4870</v>
      </c>
    </row>
    <row r="1365" spans="1:2">
      <c r="A1365" t="s">
        <v>4871</v>
      </c>
      <c r="B1365" t="s">
        <v>4872</v>
      </c>
    </row>
    <row r="1366" spans="1:2">
      <c r="A1366" t="s">
        <v>4873</v>
      </c>
      <c r="B1366" t="s">
        <v>4874</v>
      </c>
    </row>
    <row r="1367" spans="1:2">
      <c r="A1367" t="s">
        <v>4875</v>
      </c>
      <c r="B1367" t="s">
        <v>4876</v>
      </c>
    </row>
    <row r="1368" spans="1:2">
      <c r="A1368" t="s">
        <v>4877</v>
      </c>
      <c r="B1368" t="s">
        <v>4878</v>
      </c>
    </row>
    <row r="1369" spans="1:2">
      <c r="A1369" t="s">
        <v>4879</v>
      </c>
      <c r="B1369" t="s">
        <v>4880</v>
      </c>
    </row>
    <row r="1370" spans="1:2">
      <c r="A1370" t="s">
        <v>4881</v>
      </c>
      <c r="B1370" t="s">
        <v>4882</v>
      </c>
    </row>
    <row r="1371" spans="1:2">
      <c r="A1371" t="s">
        <v>4883</v>
      </c>
      <c r="B1371" t="s">
        <v>4884</v>
      </c>
    </row>
    <row r="1372" spans="1:2">
      <c r="A1372" t="s">
        <v>4885</v>
      </c>
      <c r="B1372" t="s">
        <v>4886</v>
      </c>
    </row>
    <row r="1373" spans="1:2">
      <c r="A1373" t="s">
        <v>4887</v>
      </c>
      <c r="B1373" t="s">
        <v>4888</v>
      </c>
    </row>
    <row r="1374" spans="1:2">
      <c r="A1374" t="s">
        <v>4889</v>
      </c>
      <c r="B1374" t="s">
        <v>4890</v>
      </c>
    </row>
    <row r="1375" spans="1:2">
      <c r="A1375" t="s">
        <v>4891</v>
      </c>
      <c r="B1375" t="s">
        <v>4892</v>
      </c>
    </row>
    <row r="1376" spans="1:2">
      <c r="A1376" t="s">
        <v>4893</v>
      </c>
      <c r="B1376" t="s">
        <v>4894</v>
      </c>
    </row>
    <row r="1377" spans="1:2">
      <c r="A1377" t="s">
        <v>4895</v>
      </c>
      <c r="B1377" t="s">
        <v>4896</v>
      </c>
    </row>
    <row r="1378" spans="1:2">
      <c r="A1378" t="s">
        <v>4897</v>
      </c>
      <c r="B1378" t="s">
        <v>4898</v>
      </c>
    </row>
    <row r="1379" spans="1:2">
      <c r="A1379" t="s">
        <v>4899</v>
      </c>
      <c r="B1379" t="s">
        <v>4900</v>
      </c>
    </row>
    <row r="1380" spans="1:2">
      <c r="A1380" t="s">
        <v>4901</v>
      </c>
      <c r="B1380" t="s">
        <v>4902</v>
      </c>
    </row>
    <row r="1381" spans="1:2">
      <c r="A1381" t="s">
        <v>4903</v>
      </c>
      <c r="B1381" t="s">
        <v>4904</v>
      </c>
    </row>
    <row r="1382" spans="1:2">
      <c r="A1382" t="s">
        <v>4905</v>
      </c>
      <c r="B1382" t="s">
        <v>4906</v>
      </c>
    </row>
    <row r="1383" spans="1:2">
      <c r="A1383" t="s">
        <v>4907</v>
      </c>
      <c r="B1383" t="s">
        <v>4908</v>
      </c>
    </row>
    <row r="1384" spans="1:2">
      <c r="A1384" t="s">
        <v>4909</v>
      </c>
      <c r="B1384" t="s">
        <v>4910</v>
      </c>
    </row>
    <row r="1385" spans="1:2">
      <c r="A1385" t="s">
        <v>4911</v>
      </c>
      <c r="B1385" t="s">
        <v>4912</v>
      </c>
    </row>
    <row r="1386" spans="1:2">
      <c r="A1386" t="s">
        <v>4913</v>
      </c>
      <c r="B1386" t="s">
        <v>4914</v>
      </c>
    </row>
    <row r="1387" spans="1:2">
      <c r="A1387" t="s">
        <v>4915</v>
      </c>
      <c r="B1387" t="s">
        <v>4916</v>
      </c>
    </row>
    <row r="1388" spans="1:2">
      <c r="A1388" t="s">
        <v>4917</v>
      </c>
      <c r="B1388" t="s">
        <v>4918</v>
      </c>
    </row>
    <row r="1389" spans="1:2">
      <c r="A1389" t="s">
        <v>4919</v>
      </c>
      <c r="B1389" t="s">
        <v>4920</v>
      </c>
    </row>
    <row r="1390" spans="1:2">
      <c r="A1390" t="s">
        <v>4921</v>
      </c>
      <c r="B1390" t="s">
        <v>4922</v>
      </c>
    </row>
    <row r="1391" spans="1:2">
      <c r="A1391" t="s">
        <v>4923</v>
      </c>
      <c r="B1391" t="s">
        <v>4924</v>
      </c>
    </row>
    <row r="1392" spans="1:2">
      <c r="A1392" t="s">
        <v>4925</v>
      </c>
      <c r="B1392" t="s">
        <v>4926</v>
      </c>
    </row>
    <row r="1393" spans="1:2">
      <c r="A1393" t="s">
        <v>4927</v>
      </c>
      <c r="B1393" t="s">
        <v>4928</v>
      </c>
    </row>
    <row r="1394" spans="1:2">
      <c r="A1394" t="s">
        <v>4929</v>
      </c>
      <c r="B1394" t="s">
        <v>4930</v>
      </c>
    </row>
    <row r="1395" spans="1:2">
      <c r="A1395" t="s">
        <v>4931</v>
      </c>
      <c r="B1395" t="s">
        <v>4932</v>
      </c>
    </row>
    <row r="1396" spans="1:2">
      <c r="A1396" t="s">
        <v>4933</v>
      </c>
      <c r="B1396" t="s">
        <v>4934</v>
      </c>
    </row>
    <row r="1397" spans="1:2">
      <c r="A1397" t="s">
        <v>4935</v>
      </c>
      <c r="B1397" t="s">
        <v>4936</v>
      </c>
    </row>
    <row r="1398" spans="1:2">
      <c r="A1398" t="s">
        <v>4937</v>
      </c>
      <c r="B1398" t="s">
        <v>4938</v>
      </c>
    </row>
    <row r="1399" spans="1:2">
      <c r="A1399" t="s">
        <v>4939</v>
      </c>
      <c r="B1399" t="s">
        <v>4940</v>
      </c>
    </row>
    <row r="1400" spans="1:2">
      <c r="A1400" t="s">
        <v>4941</v>
      </c>
      <c r="B1400" t="s">
        <v>4942</v>
      </c>
    </row>
    <row r="1401" spans="1:2">
      <c r="A1401" t="s">
        <v>4943</v>
      </c>
      <c r="B1401" t="s">
        <v>4944</v>
      </c>
    </row>
    <row r="1402" spans="1:2">
      <c r="A1402" t="s">
        <v>4945</v>
      </c>
      <c r="B1402" t="s">
        <v>4946</v>
      </c>
    </row>
    <row r="1403" spans="1:2">
      <c r="A1403" t="s">
        <v>4947</v>
      </c>
      <c r="B1403" t="s">
        <v>4948</v>
      </c>
    </row>
    <row r="1404" spans="1:2">
      <c r="A1404" t="s">
        <v>4949</v>
      </c>
      <c r="B1404" t="s">
        <v>4950</v>
      </c>
    </row>
    <row r="1405" spans="1:2">
      <c r="A1405" t="s">
        <v>4959</v>
      </c>
      <c r="B1405" t="s">
        <v>4960</v>
      </c>
    </row>
    <row r="1406" spans="1:2">
      <c r="A1406" t="s">
        <v>4951</v>
      </c>
      <c r="B1406" t="s">
        <v>4952</v>
      </c>
    </row>
    <row r="1407" spans="1:2">
      <c r="A1407" t="s">
        <v>4964</v>
      </c>
      <c r="B1407" t="s">
        <v>4965</v>
      </c>
    </row>
    <row r="1408" spans="1:2">
      <c r="A1408" t="s">
        <v>4977</v>
      </c>
      <c r="B1408" t="s">
        <v>4978</v>
      </c>
    </row>
    <row r="1409" spans="1:2">
      <c r="A1409" t="s">
        <v>4953</v>
      </c>
      <c r="B1409" t="s">
        <v>4954</v>
      </c>
    </row>
    <row r="1410" spans="1:2">
      <c r="A1410" t="s">
        <v>4955</v>
      </c>
      <c r="B1410" t="s">
        <v>4956</v>
      </c>
    </row>
    <row r="1411" spans="1:2">
      <c r="A1411" t="s">
        <v>4979</v>
      </c>
      <c r="B1411" t="s">
        <v>4980</v>
      </c>
    </row>
    <row r="1412" spans="1:2">
      <c r="A1412" t="s">
        <v>4957</v>
      </c>
      <c r="B1412" t="s">
        <v>4958</v>
      </c>
    </row>
    <row r="1413" spans="1:2">
      <c r="A1413" t="s">
        <v>12659</v>
      </c>
      <c r="B1413" t="s">
        <v>4963</v>
      </c>
    </row>
    <row r="1414" spans="1:2">
      <c r="A1414" t="s">
        <v>4961</v>
      </c>
      <c r="B1414" t="s">
        <v>4962</v>
      </c>
    </row>
    <row r="1415" spans="1:2">
      <c r="A1415" t="s">
        <v>12660</v>
      </c>
      <c r="B1415" t="s">
        <v>4968</v>
      </c>
    </row>
    <row r="1416" spans="1:2">
      <c r="A1416" t="s">
        <v>4966</v>
      </c>
      <c r="B1416" t="s">
        <v>4967</v>
      </c>
    </row>
    <row r="1417" spans="1:2">
      <c r="A1417" t="s">
        <v>12661</v>
      </c>
      <c r="B1417" t="s">
        <v>4971</v>
      </c>
    </row>
    <row r="1418" spans="1:2">
      <c r="A1418" t="s">
        <v>4969</v>
      </c>
      <c r="B1418" t="s">
        <v>4970</v>
      </c>
    </row>
    <row r="1419" spans="1:2">
      <c r="A1419" t="s">
        <v>12662</v>
      </c>
      <c r="B1419" t="s">
        <v>4972</v>
      </c>
    </row>
    <row r="1420" spans="1:2">
      <c r="A1420" t="s">
        <v>4973</v>
      </c>
      <c r="B1420" t="s">
        <v>4974</v>
      </c>
    </row>
    <row r="1421" spans="1:2">
      <c r="A1421" t="s">
        <v>4975</v>
      </c>
      <c r="B1421" t="s">
        <v>4976</v>
      </c>
    </row>
    <row r="1422" spans="1:2">
      <c r="A1422" t="s">
        <v>4981</v>
      </c>
      <c r="B1422" t="s">
        <v>4982</v>
      </c>
    </row>
    <row r="1423" spans="1:2">
      <c r="A1423" t="s">
        <v>4983</v>
      </c>
      <c r="B1423" t="s">
        <v>4984</v>
      </c>
    </row>
    <row r="1424" spans="1:2">
      <c r="A1424" t="s">
        <v>4985</v>
      </c>
      <c r="B1424" t="s">
        <v>4986</v>
      </c>
    </row>
    <row r="1425" spans="1:2">
      <c r="A1425" t="s">
        <v>4987</v>
      </c>
      <c r="B1425" t="s">
        <v>4988</v>
      </c>
    </row>
    <row r="1426" spans="1:2">
      <c r="A1426" t="s">
        <v>4989</v>
      </c>
      <c r="B1426" t="s">
        <v>4990</v>
      </c>
    </row>
    <row r="1427" spans="1:2">
      <c r="A1427" t="s">
        <v>4991</v>
      </c>
      <c r="B1427" t="s">
        <v>4992</v>
      </c>
    </row>
    <row r="1428" spans="1:2">
      <c r="A1428" t="s">
        <v>4993</v>
      </c>
      <c r="B1428" t="s">
        <v>4994</v>
      </c>
    </row>
    <row r="1429" spans="1:2">
      <c r="A1429" t="s">
        <v>4995</v>
      </c>
      <c r="B1429" t="s">
        <v>4996</v>
      </c>
    </row>
    <row r="1430" spans="1:2">
      <c r="A1430" t="s">
        <v>4997</v>
      </c>
      <c r="B1430" t="s">
        <v>4998</v>
      </c>
    </row>
    <row r="1431" spans="1:2">
      <c r="A1431" t="s">
        <v>4999</v>
      </c>
      <c r="B1431" t="s">
        <v>5000</v>
      </c>
    </row>
    <row r="1432" spans="1:2">
      <c r="A1432" t="s">
        <v>5001</v>
      </c>
      <c r="B1432" t="s">
        <v>5002</v>
      </c>
    </row>
    <row r="1433" spans="1:2">
      <c r="A1433" t="s">
        <v>5003</v>
      </c>
      <c r="B1433" t="s">
        <v>5004</v>
      </c>
    </row>
    <row r="1434" spans="1:2">
      <c r="A1434" t="s">
        <v>5005</v>
      </c>
      <c r="B1434" t="s">
        <v>5006</v>
      </c>
    </row>
    <row r="1435" spans="1:2">
      <c r="A1435" t="s">
        <v>5007</v>
      </c>
      <c r="B1435" t="s">
        <v>5008</v>
      </c>
    </row>
    <row r="1436" spans="1:2">
      <c r="A1436" t="s">
        <v>5009</v>
      </c>
      <c r="B1436" t="s">
        <v>5010</v>
      </c>
    </row>
    <row r="1437" spans="1:2">
      <c r="A1437" t="s">
        <v>5011</v>
      </c>
      <c r="B1437" t="s">
        <v>5012</v>
      </c>
    </row>
    <row r="1438" spans="1:2">
      <c r="A1438" t="s">
        <v>5013</v>
      </c>
      <c r="B1438" t="s">
        <v>5014</v>
      </c>
    </row>
    <row r="1439" spans="1:2">
      <c r="A1439" t="s">
        <v>5015</v>
      </c>
      <c r="B1439" t="s">
        <v>5016</v>
      </c>
    </row>
    <row r="1440" spans="1:2">
      <c r="A1440" t="s">
        <v>5017</v>
      </c>
      <c r="B1440" t="s">
        <v>5018</v>
      </c>
    </row>
    <row r="1441" spans="1:2">
      <c r="A1441" t="s">
        <v>5019</v>
      </c>
      <c r="B1441" t="s">
        <v>5020</v>
      </c>
    </row>
    <row r="1442" spans="1:2">
      <c r="A1442" t="s">
        <v>5021</v>
      </c>
      <c r="B1442" t="s">
        <v>5022</v>
      </c>
    </row>
    <row r="1443" spans="1:2">
      <c r="A1443" t="s">
        <v>5023</v>
      </c>
      <c r="B1443" t="s">
        <v>5024</v>
      </c>
    </row>
    <row r="1444" spans="1:2">
      <c r="A1444" t="s">
        <v>5025</v>
      </c>
      <c r="B1444" t="s">
        <v>5026</v>
      </c>
    </row>
    <row r="1445" spans="1:2">
      <c r="A1445" t="s">
        <v>5027</v>
      </c>
      <c r="B1445" t="s">
        <v>5028</v>
      </c>
    </row>
    <row r="1446" spans="1:2">
      <c r="A1446" t="s">
        <v>5029</v>
      </c>
      <c r="B1446" t="s">
        <v>5030</v>
      </c>
    </row>
    <row r="1447" spans="1:2">
      <c r="A1447" t="s">
        <v>5031</v>
      </c>
      <c r="B1447" t="s">
        <v>5032</v>
      </c>
    </row>
    <row r="1448" spans="1:2">
      <c r="A1448" t="s">
        <v>5033</v>
      </c>
      <c r="B1448" t="s">
        <v>5034</v>
      </c>
    </row>
    <row r="1449" spans="1:2">
      <c r="A1449" t="s">
        <v>5035</v>
      </c>
      <c r="B1449" t="s">
        <v>5036</v>
      </c>
    </row>
    <row r="1450" spans="1:2">
      <c r="A1450" t="s">
        <v>5037</v>
      </c>
      <c r="B1450" t="s">
        <v>5038</v>
      </c>
    </row>
    <row r="1451" spans="1:2">
      <c r="A1451" t="s">
        <v>5039</v>
      </c>
      <c r="B1451" t="s">
        <v>5040</v>
      </c>
    </row>
    <row r="1452" spans="1:2">
      <c r="A1452" t="s">
        <v>5041</v>
      </c>
      <c r="B1452" t="s">
        <v>5042</v>
      </c>
    </row>
    <row r="1453" spans="1:2">
      <c r="A1453" t="s">
        <v>5043</v>
      </c>
      <c r="B1453" t="s">
        <v>5044</v>
      </c>
    </row>
    <row r="1454" spans="1:2">
      <c r="A1454" t="s">
        <v>5045</v>
      </c>
      <c r="B1454" t="s">
        <v>5046</v>
      </c>
    </row>
    <row r="1455" spans="1:2">
      <c r="A1455" t="s">
        <v>5047</v>
      </c>
      <c r="B1455" t="s">
        <v>5048</v>
      </c>
    </row>
    <row r="1456" spans="1:2">
      <c r="A1456" t="s">
        <v>5049</v>
      </c>
      <c r="B1456" t="s">
        <v>5050</v>
      </c>
    </row>
    <row r="1457" spans="1:2">
      <c r="A1457" t="s">
        <v>5051</v>
      </c>
      <c r="B1457" t="s">
        <v>12663</v>
      </c>
    </row>
    <row r="1458" spans="1:2">
      <c r="A1458" t="s">
        <v>5052</v>
      </c>
      <c r="B1458" t="s">
        <v>5053</v>
      </c>
    </row>
    <row r="1459" spans="1:2">
      <c r="A1459" t="s">
        <v>5054</v>
      </c>
      <c r="B1459" t="s">
        <v>5055</v>
      </c>
    </row>
    <row r="1460" spans="1:2">
      <c r="A1460" t="s">
        <v>5056</v>
      </c>
      <c r="B1460" t="s">
        <v>5057</v>
      </c>
    </row>
    <row r="1461" spans="1:2">
      <c r="A1461" t="s">
        <v>5058</v>
      </c>
      <c r="B1461" t="s">
        <v>5059</v>
      </c>
    </row>
    <row r="1462" spans="1:2">
      <c r="A1462" t="s">
        <v>5060</v>
      </c>
      <c r="B1462" t="s">
        <v>5061</v>
      </c>
    </row>
    <row r="1463" spans="1:2">
      <c r="A1463" t="s">
        <v>5062</v>
      </c>
      <c r="B1463" t="s">
        <v>5063</v>
      </c>
    </row>
    <row r="1464" spans="1:2">
      <c r="A1464" t="s">
        <v>5064</v>
      </c>
      <c r="B1464" t="s">
        <v>5065</v>
      </c>
    </row>
    <row r="1465" spans="1:2">
      <c r="A1465" t="s">
        <v>5066</v>
      </c>
      <c r="B1465" t="s">
        <v>5067</v>
      </c>
    </row>
    <row r="1466" spans="1:2">
      <c r="A1466" t="s">
        <v>5068</v>
      </c>
      <c r="B1466" t="s">
        <v>5069</v>
      </c>
    </row>
    <row r="1467" spans="1:2">
      <c r="A1467" t="s">
        <v>5070</v>
      </c>
      <c r="B1467" t="s">
        <v>5071</v>
      </c>
    </row>
    <row r="1468" spans="1:2">
      <c r="A1468" t="s">
        <v>5072</v>
      </c>
      <c r="B1468" t="s">
        <v>5073</v>
      </c>
    </row>
    <row r="1469" spans="1:2">
      <c r="A1469" t="s">
        <v>5074</v>
      </c>
      <c r="B1469" t="s">
        <v>5075</v>
      </c>
    </row>
    <row r="1470" spans="1:2">
      <c r="A1470" t="s">
        <v>5076</v>
      </c>
      <c r="B1470" t="s">
        <v>5077</v>
      </c>
    </row>
    <row r="1471" spans="1:2">
      <c r="A1471" t="s">
        <v>5078</v>
      </c>
      <c r="B1471" t="s">
        <v>5079</v>
      </c>
    </row>
    <row r="1472" spans="1:2">
      <c r="A1472" t="s">
        <v>5080</v>
      </c>
      <c r="B1472" t="s">
        <v>5081</v>
      </c>
    </row>
    <row r="1473" spans="1:2">
      <c r="A1473" t="s">
        <v>5082</v>
      </c>
      <c r="B1473" t="s">
        <v>5083</v>
      </c>
    </row>
    <row r="1474" spans="1:2">
      <c r="A1474" t="s">
        <v>5084</v>
      </c>
      <c r="B1474" t="s">
        <v>5085</v>
      </c>
    </row>
    <row r="1475" spans="1:2">
      <c r="A1475" t="s">
        <v>5086</v>
      </c>
      <c r="B1475" t="s">
        <v>5087</v>
      </c>
    </row>
    <row r="1476" spans="1:2">
      <c r="A1476" t="s">
        <v>5088</v>
      </c>
      <c r="B1476" t="s">
        <v>5089</v>
      </c>
    </row>
    <row r="1477" spans="1:2">
      <c r="A1477" t="s">
        <v>5090</v>
      </c>
      <c r="B1477" t="s">
        <v>5091</v>
      </c>
    </row>
    <row r="1478" spans="1:2">
      <c r="A1478" t="s">
        <v>5092</v>
      </c>
      <c r="B1478" t="s">
        <v>5093</v>
      </c>
    </row>
    <row r="1479" spans="1:2">
      <c r="A1479" t="s">
        <v>5094</v>
      </c>
      <c r="B1479" t="s">
        <v>5095</v>
      </c>
    </row>
    <row r="1480" spans="1:2">
      <c r="A1480" t="s">
        <v>5096</v>
      </c>
      <c r="B1480" t="s">
        <v>5097</v>
      </c>
    </row>
    <row r="1481" spans="1:2">
      <c r="A1481" t="s">
        <v>5098</v>
      </c>
      <c r="B1481" t="s">
        <v>5099</v>
      </c>
    </row>
    <row r="1482" spans="1:2">
      <c r="A1482" t="s">
        <v>5100</v>
      </c>
      <c r="B1482" t="s">
        <v>5101</v>
      </c>
    </row>
    <row r="1483" spans="1:2">
      <c r="A1483" t="s">
        <v>5102</v>
      </c>
      <c r="B1483" t="s">
        <v>5103</v>
      </c>
    </row>
    <row r="1484" spans="1:2">
      <c r="A1484" t="s">
        <v>5104</v>
      </c>
      <c r="B1484" t="s">
        <v>5105</v>
      </c>
    </row>
    <row r="1485" spans="1:2">
      <c r="A1485" t="s">
        <v>5106</v>
      </c>
      <c r="B1485" t="s">
        <v>5107</v>
      </c>
    </row>
    <row r="1486" spans="1:2">
      <c r="A1486" t="s">
        <v>5108</v>
      </c>
      <c r="B1486" t="s">
        <v>5109</v>
      </c>
    </row>
    <row r="1487" spans="1:2">
      <c r="A1487" t="s">
        <v>5110</v>
      </c>
      <c r="B1487" t="s">
        <v>5111</v>
      </c>
    </row>
    <row r="1488" spans="1:2">
      <c r="A1488" t="s">
        <v>5112</v>
      </c>
      <c r="B1488" t="s">
        <v>5113</v>
      </c>
    </row>
    <row r="1489" spans="1:2">
      <c r="A1489" t="s">
        <v>5114</v>
      </c>
      <c r="B1489" t="s">
        <v>5115</v>
      </c>
    </row>
    <row r="1490" spans="1:2">
      <c r="A1490" t="s">
        <v>5116</v>
      </c>
      <c r="B1490" t="s">
        <v>5117</v>
      </c>
    </row>
    <row r="1491" spans="1:2">
      <c r="A1491" t="s">
        <v>5118</v>
      </c>
      <c r="B1491" t="s">
        <v>5119</v>
      </c>
    </row>
    <row r="1492" spans="1:2">
      <c r="A1492" t="s">
        <v>5120</v>
      </c>
      <c r="B1492" t="s">
        <v>5121</v>
      </c>
    </row>
    <row r="1493" spans="1:2">
      <c r="A1493" t="s">
        <v>5122</v>
      </c>
      <c r="B1493" t="s">
        <v>12664</v>
      </c>
    </row>
    <row r="1494" spans="1:2">
      <c r="A1494" t="s">
        <v>5123</v>
      </c>
      <c r="B1494" t="s">
        <v>5124</v>
      </c>
    </row>
    <row r="1495" spans="1:2">
      <c r="A1495" t="s">
        <v>5125</v>
      </c>
      <c r="B1495" t="s">
        <v>12665</v>
      </c>
    </row>
    <row r="1496" spans="1:2">
      <c r="A1496" t="s">
        <v>5126</v>
      </c>
      <c r="B1496" t="s">
        <v>5127</v>
      </c>
    </row>
    <row r="1497" spans="1:2">
      <c r="A1497" t="s">
        <v>5128</v>
      </c>
      <c r="B1497" t="s">
        <v>5129</v>
      </c>
    </row>
    <row r="1498" spans="1:2">
      <c r="A1498" t="s">
        <v>5130</v>
      </c>
      <c r="B1498" t="s">
        <v>5131</v>
      </c>
    </row>
    <row r="1499" spans="1:2">
      <c r="A1499" t="s">
        <v>5132</v>
      </c>
      <c r="B1499" t="s">
        <v>12666</v>
      </c>
    </row>
    <row r="1500" spans="1:2">
      <c r="A1500" t="s">
        <v>5133</v>
      </c>
      <c r="B1500" t="s">
        <v>5134</v>
      </c>
    </row>
    <row r="1501" spans="1:2">
      <c r="A1501" t="s">
        <v>5135</v>
      </c>
      <c r="B1501" t="s">
        <v>5136</v>
      </c>
    </row>
    <row r="1502" spans="1:2">
      <c r="A1502" t="s">
        <v>5137</v>
      </c>
      <c r="B1502" t="s">
        <v>5138</v>
      </c>
    </row>
    <row r="1503" spans="1:2">
      <c r="A1503" t="s">
        <v>5139</v>
      </c>
      <c r="B1503" t="s">
        <v>5140</v>
      </c>
    </row>
    <row r="1504" spans="1:2">
      <c r="A1504" t="s">
        <v>5141</v>
      </c>
      <c r="B1504" t="s">
        <v>5142</v>
      </c>
    </row>
    <row r="1505" spans="1:2">
      <c r="A1505" t="s">
        <v>5143</v>
      </c>
      <c r="B1505" t="s">
        <v>5144</v>
      </c>
    </row>
    <row r="1506" spans="1:2">
      <c r="A1506" t="s">
        <v>5145</v>
      </c>
      <c r="B1506" t="s">
        <v>5146</v>
      </c>
    </row>
    <row r="1507" spans="1:2">
      <c r="A1507" t="s">
        <v>12667</v>
      </c>
      <c r="B1507" t="s">
        <v>12668</v>
      </c>
    </row>
    <row r="1508" spans="1:2">
      <c r="A1508" t="s">
        <v>5147</v>
      </c>
      <c r="B1508" t="s">
        <v>5148</v>
      </c>
    </row>
    <row r="1509" spans="1:2">
      <c r="A1509" t="s">
        <v>5149</v>
      </c>
      <c r="B1509" t="s">
        <v>5150</v>
      </c>
    </row>
    <row r="1510" spans="1:2">
      <c r="A1510" t="s">
        <v>5151</v>
      </c>
      <c r="B1510" t="s">
        <v>5152</v>
      </c>
    </row>
    <row r="1511" spans="1:2">
      <c r="A1511" t="s">
        <v>5153</v>
      </c>
      <c r="B1511" t="s">
        <v>5154</v>
      </c>
    </row>
    <row r="1512" spans="1:2">
      <c r="A1512" t="s">
        <v>5155</v>
      </c>
      <c r="B1512" t="s">
        <v>5156</v>
      </c>
    </row>
    <row r="1513" spans="1:2">
      <c r="A1513" t="s">
        <v>5157</v>
      </c>
      <c r="B1513" t="s">
        <v>5158</v>
      </c>
    </row>
    <row r="1514" spans="1:2">
      <c r="A1514" t="s">
        <v>5159</v>
      </c>
      <c r="B1514" t="s">
        <v>5160</v>
      </c>
    </row>
    <row r="1515" spans="1:2">
      <c r="A1515" t="s">
        <v>5161</v>
      </c>
      <c r="B1515" t="s">
        <v>5162</v>
      </c>
    </row>
    <row r="1516" spans="1:2">
      <c r="A1516" t="s">
        <v>5163</v>
      </c>
      <c r="B1516" t="s">
        <v>170</v>
      </c>
    </row>
    <row r="1517" spans="1:2">
      <c r="A1517" t="s">
        <v>5164</v>
      </c>
      <c r="B1517" t="s">
        <v>5165</v>
      </c>
    </row>
    <row r="1518" spans="1:2">
      <c r="A1518" t="s">
        <v>5166</v>
      </c>
      <c r="B1518" t="s">
        <v>5167</v>
      </c>
    </row>
    <row r="1519" spans="1:2">
      <c r="A1519" t="s">
        <v>5168</v>
      </c>
      <c r="B1519" t="s">
        <v>5169</v>
      </c>
    </row>
    <row r="1520" spans="1:2">
      <c r="A1520" t="s">
        <v>5170</v>
      </c>
      <c r="B1520" t="s">
        <v>5171</v>
      </c>
    </row>
    <row r="1521" spans="1:2">
      <c r="A1521" t="s">
        <v>5172</v>
      </c>
      <c r="B1521" t="s">
        <v>5173</v>
      </c>
    </row>
    <row r="1522" spans="1:2">
      <c r="A1522" t="s">
        <v>5174</v>
      </c>
      <c r="B1522" t="s">
        <v>5175</v>
      </c>
    </row>
    <row r="1523" spans="1:2">
      <c r="A1523" t="s">
        <v>5176</v>
      </c>
      <c r="B1523" t="s">
        <v>5177</v>
      </c>
    </row>
    <row r="1524" spans="1:2">
      <c r="A1524" t="s">
        <v>5178</v>
      </c>
      <c r="B1524" t="s">
        <v>12669</v>
      </c>
    </row>
    <row r="1525" spans="1:2">
      <c r="A1525" t="s">
        <v>5179</v>
      </c>
      <c r="B1525" t="s">
        <v>5180</v>
      </c>
    </row>
    <row r="1526" spans="1:2">
      <c r="A1526" t="s">
        <v>5181</v>
      </c>
      <c r="B1526" t="s">
        <v>5182</v>
      </c>
    </row>
    <row r="1527" spans="1:2">
      <c r="A1527" t="s">
        <v>5183</v>
      </c>
      <c r="B1527" t="s">
        <v>5184</v>
      </c>
    </row>
    <row r="1528" spans="1:2">
      <c r="A1528" t="s">
        <v>5185</v>
      </c>
      <c r="B1528" t="s">
        <v>5186</v>
      </c>
    </row>
    <row r="1529" spans="1:2">
      <c r="A1529" t="s">
        <v>5187</v>
      </c>
      <c r="B1529" t="s">
        <v>5188</v>
      </c>
    </row>
    <row r="1530" spans="1:2">
      <c r="A1530" t="s">
        <v>5189</v>
      </c>
      <c r="B1530" t="s">
        <v>5190</v>
      </c>
    </row>
    <row r="1531" spans="1:2">
      <c r="A1531" t="s">
        <v>5191</v>
      </c>
      <c r="B1531" t="s">
        <v>5192</v>
      </c>
    </row>
    <row r="1532" spans="1:2">
      <c r="A1532" t="s">
        <v>5193</v>
      </c>
      <c r="B1532" t="s">
        <v>5194</v>
      </c>
    </row>
    <row r="1533" spans="1:2">
      <c r="A1533" t="s">
        <v>5195</v>
      </c>
      <c r="B1533" t="s">
        <v>5196</v>
      </c>
    </row>
    <row r="1534" spans="1:2">
      <c r="A1534" t="s">
        <v>5197</v>
      </c>
      <c r="B1534" t="s">
        <v>5198</v>
      </c>
    </row>
    <row r="1535" spans="1:2">
      <c r="A1535" t="s">
        <v>5199</v>
      </c>
      <c r="B1535" t="s">
        <v>5200</v>
      </c>
    </row>
    <row r="1536" spans="1:2">
      <c r="A1536" t="s">
        <v>5201</v>
      </c>
      <c r="B1536" t="s">
        <v>5202</v>
      </c>
    </row>
    <row r="1537" spans="1:2">
      <c r="A1537" t="s">
        <v>5203</v>
      </c>
      <c r="B1537" t="s">
        <v>5204</v>
      </c>
    </row>
    <row r="1538" spans="1:2">
      <c r="A1538" t="s">
        <v>5205</v>
      </c>
      <c r="B1538" t="s">
        <v>5206</v>
      </c>
    </row>
    <row r="1539" spans="1:2">
      <c r="A1539" t="s">
        <v>5207</v>
      </c>
      <c r="B1539" t="s">
        <v>5208</v>
      </c>
    </row>
    <row r="1540" spans="1:2">
      <c r="A1540" t="s">
        <v>5209</v>
      </c>
      <c r="B1540" t="s">
        <v>5210</v>
      </c>
    </row>
    <row r="1541" spans="1:2">
      <c r="A1541" t="s">
        <v>5211</v>
      </c>
      <c r="B1541" t="s">
        <v>5212</v>
      </c>
    </row>
    <row r="1542" spans="1:2">
      <c r="A1542" t="s">
        <v>5213</v>
      </c>
      <c r="B1542" t="s">
        <v>5214</v>
      </c>
    </row>
    <row r="1543" spans="1:2">
      <c r="A1543" t="s">
        <v>5215</v>
      </c>
      <c r="B1543" t="s">
        <v>5216</v>
      </c>
    </row>
    <row r="1544" spans="1:2">
      <c r="A1544" t="s">
        <v>5217</v>
      </c>
      <c r="B1544" t="s">
        <v>5218</v>
      </c>
    </row>
    <row r="1545" spans="1:2">
      <c r="A1545" t="s">
        <v>5219</v>
      </c>
      <c r="B1545" t="s">
        <v>5220</v>
      </c>
    </row>
    <row r="1546" spans="1:2">
      <c r="A1546" t="s">
        <v>5221</v>
      </c>
      <c r="B1546" t="s">
        <v>5222</v>
      </c>
    </row>
    <row r="1547" spans="1:2">
      <c r="A1547" t="s">
        <v>5223</v>
      </c>
      <c r="B1547" t="s">
        <v>5224</v>
      </c>
    </row>
    <row r="1548" spans="1:2">
      <c r="A1548" t="s">
        <v>5225</v>
      </c>
      <c r="B1548" t="s">
        <v>5226</v>
      </c>
    </row>
    <row r="1549" spans="1:2">
      <c r="A1549" t="s">
        <v>5227</v>
      </c>
      <c r="B1549" t="s">
        <v>5228</v>
      </c>
    </row>
    <row r="1550" spans="1:2">
      <c r="A1550" t="s">
        <v>12670</v>
      </c>
      <c r="B1550" t="s">
        <v>12671</v>
      </c>
    </row>
    <row r="1551" spans="1:2">
      <c r="A1551" t="s">
        <v>5229</v>
      </c>
      <c r="B1551" t="s">
        <v>5230</v>
      </c>
    </row>
    <row r="1552" spans="1:2">
      <c r="A1552" t="s">
        <v>5231</v>
      </c>
      <c r="B1552" t="s">
        <v>5232</v>
      </c>
    </row>
    <row r="1553" spans="1:2">
      <c r="A1553" t="s">
        <v>5233</v>
      </c>
      <c r="B1553" t="s">
        <v>5234</v>
      </c>
    </row>
    <row r="1554" spans="1:2">
      <c r="A1554" t="s">
        <v>5235</v>
      </c>
      <c r="B1554" t="s">
        <v>5236</v>
      </c>
    </row>
    <row r="1555" spans="1:2">
      <c r="A1555" t="s">
        <v>5237</v>
      </c>
      <c r="B1555" t="s">
        <v>12672</v>
      </c>
    </row>
    <row r="1556" spans="1:2">
      <c r="A1556" t="s">
        <v>5238</v>
      </c>
      <c r="B1556" t="s">
        <v>5239</v>
      </c>
    </row>
    <row r="1557" spans="1:2">
      <c r="A1557" t="s">
        <v>5240</v>
      </c>
      <c r="B1557" t="s">
        <v>5241</v>
      </c>
    </row>
    <row r="1558" spans="1:2">
      <c r="A1558" t="s">
        <v>5242</v>
      </c>
      <c r="B1558" t="s">
        <v>5243</v>
      </c>
    </row>
    <row r="1559" spans="1:2">
      <c r="A1559" t="s">
        <v>5244</v>
      </c>
      <c r="B1559" t="s">
        <v>5245</v>
      </c>
    </row>
    <row r="1560" spans="1:2">
      <c r="A1560" t="s">
        <v>5246</v>
      </c>
      <c r="B1560" t="s">
        <v>5247</v>
      </c>
    </row>
    <row r="1561" spans="1:2">
      <c r="A1561" t="s">
        <v>5248</v>
      </c>
      <c r="B1561" t="s">
        <v>5249</v>
      </c>
    </row>
    <row r="1562" spans="1:2">
      <c r="A1562" t="s">
        <v>5250</v>
      </c>
      <c r="B1562" t="s">
        <v>5251</v>
      </c>
    </row>
    <row r="1563" spans="1:2">
      <c r="A1563" t="s">
        <v>5252</v>
      </c>
      <c r="B1563" t="s">
        <v>5253</v>
      </c>
    </row>
    <row r="1564" spans="1:2">
      <c r="A1564" t="s">
        <v>5254</v>
      </c>
      <c r="B1564" t="s">
        <v>5255</v>
      </c>
    </row>
    <row r="1565" spans="1:2">
      <c r="A1565" t="s">
        <v>5256</v>
      </c>
      <c r="B1565" t="s">
        <v>5257</v>
      </c>
    </row>
    <row r="1566" spans="1:2">
      <c r="A1566" t="s">
        <v>5258</v>
      </c>
      <c r="B1566" t="s">
        <v>5259</v>
      </c>
    </row>
    <row r="1567" spans="1:2">
      <c r="A1567" t="s">
        <v>5260</v>
      </c>
      <c r="B1567" t="s">
        <v>5261</v>
      </c>
    </row>
    <row r="1568" spans="1:2">
      <c r="A1568" t="s">
        <v>5262</v>
      </c>
      <c r="B1568" t="s">
        <v>5263</v>
      </c>
    </row>
    <row r="1569" spans="1:2">
      <c r="A1569" t="s">
        <v>5264</v>
      </c>
      <c r="B1569" t="s">
        <v>5265</v>
      </c>
    </row>
    <row r="1570" spans="1:2">
      <c r="A1570" t="s">
        <v>5266</v>
      </c>
      <c r="B1570" t="s">
        <v>5267</v>
      </c>
    </row>
    <row r="1571" spans="1:2">
      <c r="A1571" t="s">
        <v>5268</v>
      </c>
      <c r="B1571" t="s">
        <v>5269</v>
      </c>
    </row>
    <row r="1572" spans="1:2">
      <c r="A1572" t="s">
        <v>5270</v>
      </c>
      <c r="B1572" t="s">
        <v>5271</v>
      </c>
    </row>
    <row r="1573" spans="1:2">
      <c r="A1573" t="s">
        <v>5272</v>
      </c>
      <c r="B1573" t="s">
        <v>5273</v>
      </c>
    </row>
    <row r="1574" spans="1:2">
      <c r="A1574" t="s">
        <v>5274</v>
      </c>
      <c r="B1574" t="s">
        <v>5275</v>
      </c>
    </row>
    <row r="1575" spans="1:2">
      <c r="A1575" t="s">
        <v>5276</v>
      </c>
      <c r="B1575" t="s">
        <v>5277</v>
      </c>
    </row>
    <row r="1576" spans="1:2">
      <c r="A1576" t="s">
        <v>5278</v>
      </c>
      <c r="B1576" t="s">
        <v>5279</v>
      </c>
    </row>
    <row r="1577" spans="1:2">
      <c r="A1577" t="s">
        <v>5280</v>
      </c>
      <c r="B1577" t="s">
        <v>5281</v>
      </c>
    </row>
    <row r="1578" spans="1:2">
      <c r="A1578" t="s">
        <v>5282</v>
      </c>
      <c r="B1578" t="s">
        <v>5283</v>
      </c>
    </row>
    <row r="1579" spans="1:2">
      <c r="A1579" t="s">
        <v>5284</v>
      </c>
      <c r="B1579" t="s">
        <v>5285</v>
      </c>
    </row>
    <row r="1580" spans="1:2">
      <c r="A1580" t="s">
        <v>5286</v>
      </c>
      <c r="B1580" t="s">
        <v>5287</v>
      </c>
    </row>
    <row r="1581" spans="1:2">
      <c r="A1581" t="s">
        <v>5288</v>
      </c>
      <c r="B1581" t="s">
        <v>5289</v>
      </c>
    </row>
    <row r="1582" spans="1:2">
      <c r="A1582" t="s">
        <v>5290</v>
      </c>
      <c r="B1582" t="s">
        <v>5291</v>
      </c>
    </row>
    <row r="1583" spans="1:2">
      <c r="A1583" t="s">
        <v>5292</v>
      </c>
      <c r="B1583" t="s">
        <v>5293</v>
      </c>
    </row>
    <row r="1584" spans="1:2">
      <c r="A1584" t="s">
        <v>5294</v>
      </c>
      <c r="B1584" t="s">
        <v>5295</v>
      </c>
    </row>
    <row r="1585" spans="1:2">
      <c r="A1585" t="s">
        <v>5296</v>
      </c>
      <c r="B1585" t="s">
        <v>5297</v>
      </c>
    </row>
    <row r="1586" spans="1:2">
      <c r="A1586" t="s">
        <v>5298</v>
      </c>
      <c r="B1586" t="s">
        <v>5299</v>
      </c>
    </row>
    <row r="1587" spans="1:2">
      <c r="A1587" t="s">
        <v>5300</v>
      </c>
      <c r="B1587" t="s">
        <v>5301</v>
      </c>
    </row>
    <row r="1588" spans="1:2">
      <c r="A1588" t="s">
        <v>5302</v>
      </c>
      <c r="B1588" t="s">
        <v>5303</v>
      </c>
    </row>
    <row r="1589" spans="1:2">
      <c r="A1589" t="s">
        <v>5304</v>
      </c>
      <c r="B1589" t="s">
        <v>5305</v>
      </c>
    </row>
    <row r="1590" spans="1:2">
      <c r="A1590" t="s">
        <v>5306</v>
      </c>
      <c r="B1590" t="s">
        <v>5307</v>
      </c>
    </row>
    <row r="1591" spans="1:2">
      <c r="A1591" t="s">
        <v>5308</v>
      </c>
      <c r="B1591" t="s">
        <v>5309</v>
      </c>
    </row>
    <row r="1592" spans="1:2">
      <c r="A1592" t="s">
        <v>5310</v>
      </c>
      <c r="B1592" t="s">
        <v>5311</v>
      </c>
    </row>
    <row r="1593" spans="1:2">
      <c r="A1593" t="s">
        <v>5312</v>
      </c>
      <c r="B1593" t="s">
        <v>5313</v>
      </c>
    </row>
    <row r="1594" spans="1:2">
      <c r="A1594" t="s">
        <v>5314</v>
      </c>
      <c r="B1594" t="s">
        <v>5315</v>
      </c>
    </row>
    <row r="1595" spans="1:2">
      <c r="A1595" t="s">
        <v>5316</v>
      </c>
      <c r="B1595" t="s">
        <v>5317</v>
      </c>
    </row>
    <row r="1596" spans="1:2">
      <c r="A1596" t="s">
        <v>5318</v>
      </c>
      <c r="B1596" t="s">
        <v>5319</v>
      </c>
    </row>
    <row r="1597" spans="1:2">
      <c r="A1597" t="s">
        <v>5320</v>
      </c>
      <c r="B1597" t="s">
        <v>5321</v>
      </c>
    </row>
    <row r="1598" spans="1:2">
      <c r="A1598" t="s">
        <v>5322</v>
      </c>
      <c r="B1598" t="s">
        <v>5323</v>
      </c>
    </row>
    <row r="1599" spans="1:2">
      <c r="A1599" t="s">
        <v>5324</v>
      </c>
      <c r="B1599" t="s">
        <v>5325</v>
      </c>
    </row>
    <row r="1600" spans="1:2">
      <c r="A1600" t="s">
        <v>5326</v>
      </c>
      <c r="B1600" t="s">
        <v>5327</v>
      </c>
    </row>
    <row r="1601" spans="1:2">
      <c r="A1601" t="s">
        <v>5328</v>
      </c>
      <c r="B1601" t="s">
        <v>5329</v>
      </c>
    </row>
    <row r="1602" spans="1:2">
      <c r="A1602" t="s">
        <v>5330</v>
      </c>
      <c r="B1602" t="s">
        <v>5331</v>
      </c>
    </row>
    <row r="1603" spans="1:2">
      <c r="A1603" t="s">
        <v>5332</v>
      </c>
      <c r="B1603" t="s">
        <v>5333</v>
      </c>
    </row>
    <row r="1604" spans="1:2">
      <c r="A1604" t="s">
        <v>5334</v>
      </c>
      <c r="B1604" t="s">
        <v>5335</v>
      </c>
    </row>
    <row r="1605" spans="1:2">
      <c r="A1605" t="s">
        <v>5336</v>
      </c>
      <c r="B1605" t="s">
        <v>5337</v>
      </c>
    </row>
    <row r="1606" spans="1:2">
      <c r="A1606" t="s">
        <v>5338</v>
      </c>
      <c r="B1606" t="s">
        <v>5339</v>
      </c>
    </row>
    <row r="1607" spans="1:2">
      <c r="A1607" t="s">
        <v>5340</v>
      </c>
      <c r="B1607" t="s">
        <v>5341</v>
      </c>
    </row>
    <row r="1608" spans="1:2">
      <c r="A1608" t="s">
        <v>5342</v>
      </c>
      <c r="B1608" t="s">
        <v>5343</v>
      </c>
    </row>
    <row r="1609" spans="1:2">
      <c r="A1609" t="s">
        <v>5344</v>
      </c>
      <c r="B1609" t="s">
        <v>5345</v>
      </c>
    </row>
    <row r="1610" spans="1:2">
      <c r="A1610" t="s">
        <v>5346</v>
      </c>
      <c r="B1610" t="s">
        <v>5347</v>
      </c>
    </row>
    <row r="1611" spans="1:2">
      <c r="A1611" t="s">
        <v>5348</v>
      </c>
      <c r="B1611" t="s">
        <v>5349</v>
      </c>
    </row>
    <row r="1612" spans="1:2">
      <c r="A1612" t="s">
        <v>5350</v>
      </c>
      <c r="B1612" t="s">
        <v>5351</v>
      </c>
    </row>
    <row r="1613" spans="1:2">
      <c r="A1613" t="s">
        <v>5352</v>
      </c>
      <c r="B1613" t="s">
        <v>5353</v>
      </c>
    </row>
    <row r="1614" spans="1:2">
      <c r="A1614" t="s">
        <v>5354</v>
      </c>
      <c r="B1614" t="s">
        <v>5355</v>
      </c>
    </row>
    <row r="1615" spans="1:2">
      <c r="A1615" t="s">
        <v>5356</v>
      </c>
      <c r="B1615" t="s">
        <v>5357</v>
      </c>
    </row>
    <row r="1616" spans="1:2">
      <c r="A1616" t="s">
        <v>5358</v>
      </c>
      <c r="B1616" t="s">
        <v>5359</v>
      </c>
    </row>
    <row r="1617" spans="1:2">
      <c r="A1617" t="s">
        <v>5360</v>
      </c>
      <c r="B1617" t="s">
        <v>5361</v>
      </c>
    </row>
    <row r="1618" spans="1:2">
      <c r="A1618" t="s">
        <v>5362</v>
      </c>
      <c r="B1618" t="s">
        <v>5363</v>
      </c>
    </row>
    <row r="1619" spans="1:2">
      <c r="A1619" t="s">
        <v>5364</v>
      </c>
      <c r="B1619" t="s">
        <v>5365</v>
      </c>
    </row>
    <row r="1620" spans="1:2">
      <c r="A1620" t="s">
        <v>5366</v>
      </c>
      <c r="B1620" t="s">
        <v>5367</v>
      </c>
    </row>
    <row r="1621" spans="1:2">
      <c r="A1621" t="s">
        <v>5368</v>
      </c>
      <c r="B1621" t="s">
        <v>5369</v>
      </c>
    </row>
    <row r="1622" spans="1:2">
      <c r="A1622" t="s">
        <v>5370</v>
      </c>
      <c r="B1622" t="s">
        <v>5371</v>
      </c>
    </row>
    <row r="1623" spans="1:2">
      <c r="A1623" t="s">
        <v>5372</v>
      </c>
      <c r="B1623" t="s">
        <v>5373</v>
      </c>
    </row>
    <row r="1624" spans="1:2">
      <c r="A1624" t="s">
        <v>5374</v>
      </c>
      <c r="B1624" t="s">
        <v>5375</v>
      </c>
    </row>
    <row r="1625" spans="1:2">
      <c r="A1625" t="s">
        <v>5376</v>
      </c>
      <c r="B1625" t="s">
        <v>5377</v>
      </c>
    </row>
    <row r="1626" spans="1:2">
      <c r="A1626" t="s">
        <v>5378</v>
      </c>
      <c r="B1626" t="s">
        <v>5379</v>
      </c>
    </row>
    <row r="1627" spans="1:2">
      <c r="A1627" t="s">
        <v>5380</v>
      </c>
      <c r="B1627" t="s">
        <v>5381</v>
      </c>
    </row>
    <row r="1628" spans="1:2">
      <c r="A1628" t="s">
        <v>5382</v>
      </c>
      <c r="B1628" t="s">
        <v>5383</v>
      </c>
    </row>
    <row r="1629" spans="1:2">
      <c r="A1629" t="s">
        <v>5384</v>
      </c>
      <c r="B1629" t="s">
        <v>5385</v>
      </c>
    </row>
    <row r="1630" spans="1:2">
      <c r="A1630" t="s">
        <v>5386</v>
      </c>
      <c r="B1630" t="s">
        <v>5387</v>
      </c>
    </row>
    <row r="1631" spans="1:2">
      <c r="A1631" t="s">
        <v>5388</v>
      </c>
      <c r="B1631" t="s">
        <v>5389</v>
      </c>
    </row>
    <row r="1632" spans="1:2">
      <c r="A1632" t="s">
        <v>5390</v>
      </c>
      <c r="B1632" t="s">
        <v>5391</v>
      </c>
    </row>
    <row r="1633" spans="1:2">
      <c r="A1633" t="s">
        <v>5392</v>
      </c>
      <c r="B1633" t="s">
        <v>5393</v>
      </c>
    </row>
    <row r="1634" spans="1:2">
      <c r="A1634" t="s">
        <v>5394</v>
      </c>
      <c r="B1634" t="s">
        <v>5395</v>
      </c>
    </row>
    <row r="1635" spans="1:2">
      <c r="A1635" t="s">
        <v>5396</v>
      </c>
      <c r="B1635" t="s">
        <v>5397</v>
      </c>
    </row>
    <row r="1636" spans="1:2">
      <c r="A1636" t="s">
        <v>5398</v>
      </c>
      <c r="B1636" t="s">
        <v>5399</v>
      </c>
    </row>
    <row r="1637" spans="1:2">
      <c r="A1637" t="s">
        <v>5400</v>
      </c>
      <c r="B1637" t="s">
        <v>5401</v>
      </c>
    </row>
    <row r="1638" spans="1:2">
      <c r="A1638" t="s">
        <v>5402</v>
      </c>
      <c r="B1638" t="s">
        <v>5403</v>
      </c>
    </row>
    <row r="1639" spans="1:2">
      <c r="A1639" t="s">
        <v>5404</v>
      </c>
      <c r="B1639" t="s">
        <v>5405</v>
      </c>
    </row>
    <row r="1640" spans="1:2">
      <c r="A1640" t="s">
        <v>5406</v>
      </c>
      <c r="B1640" t="s">
        <v>5407</v>
      </c>
    </row>
    <row r="1641" spans="1:2">
      <c r="A1641" t="s">
        <v>5408</v>
      </c>
      <c r="B1641" t="s">
        <v>5409</v>
      </c>
    </row>
    <row r="1642" spans="1:2">
      <c r="A1642" t="s">
        <v>5410</v>
      </c>
      <c r="B1642" t="s">
        <v>5411</v>
      </c>
    </row>
    <row r="1643" spans="1:2">
      <c r="A1643" t="s">
        <v>5412</v>
      </c>
      <c r="B1643" t="s">
        <v>5413</v>
      </c>
    </row>
    <row r="1644" spans="1:2">
      <c r="A1644" t="s">
        <v>5414</v>
      </c>
      <c r="B1644" t="s">
        <v>5415</v>
      </c>
    </row>
    <row r="1645" spans="1:2">
      <c r="A1645" t="s">
        <v>5416</v>
      </c>
      <c r="B1645" t="s">
        <v>5417</v>
      </c>
    </row>
    <row r="1646" spans="1:2">
      <c r="A1646" t="s">
        <v>5418</v>
      </c>
      <c r="B1646" t="s">
        <v>5419</v>
      </c>
    </row>
    <row r="1647" spans="1:2">
      <c r="A1647" t="s">
        <v>5420</v>
      </c>
      <c r="B1647" t="s">
        <v>5421</v>
      </c>
    </row>
    <row r="1648" spans="1:2">
      <c r="A1648" t="s">
        <v>5422</v>
      </c>
      <c r="B1648" t="s">
        <v>5423</v>
      </c>
    </row>
    <row r="1649" spans="1:2">
      <c r="A1649" t="s">
        <v>5424</v>
      </c>
      <c r="B1649" t="s">
        <v>5425</v>
      </c>
    </row>
    <row r="1650" spans="1:2">
      <c r="A1650" t="s">
        <v>5426</v>
      </c>
      <c r="B1650" t="s">
        <v>5427</v>
      </c>
    </row>
    <row r="1651" spans="1:2">
      <c r="A1651" t="s">
        <v>5428</v>
      </c>
      <c r="B1651" t="s">
        <v>5429</v>
      </c>
    </row>
    <row r="1652" spans="1:2">
      <c r="A1652" t="s">
        <v>5430</v>
      </c>
      <c r="B1652" t="s">
        <v>5431</v>
      </c>
    </row>
    <row r="1653" spans="1:2">
      <c r="A1653" t="s">
        <v>5432</v>
      </c>
      <c r="B1653" t="s">
        <v>5433</v>
      </c>
    </row>
    <row r="1654" spans="1:2">
      <c r="A1654" t="s">
        <v>5434</v>
      </c>
      <c r="B1654" t="s">
        <v>5435</v>
      </c>
    </row>
    <row r="1655" spans="1:2">
      <c r="A1655" t="s">
        <v>5436</v>
      </c>
      <c r="B1655" t="s">
        <v>5437</v>
      </c>
    </row>
    <row r="1656" spans="1:2">
      <c r="A1656" t="s">
        <v>5438</v>
      </c>
      <c r="B1656" t="s">
        <v>5439</v>
      </c>
    </row>
    <row r="1657" spans="1:2">
      <c r="A1657" t="s">
        <v>5440</v>
      </c>
      <c r="B1657" t="s">
        <v>5441</v>
      </c>
    </row>
    <row r="1658" spans="1:2">
      <c r="A1658" t="s">
        <v>5442</v>
      </c>
      <c r="B1658" t="s">
        <v>5443</v>
      </c>
    </row>
    <row r="1659" spans="1:2">
      <c r="A1659" t="s">
        <v>5444</v>
      </c>
      <c r="B1659" t="s">
        <v>5445</v>
      </c>
    </row>
    <row r="1660" spans="1:2">
      <c r="A1660" t="s">
        <v>5446</v>
      </c>
      <c r="B1660" t="s">
        <v>5447</v>
      </c>
    </row>
    <row r="1661" spans="1:2">
      <c r="A1661" t="s">
        <v>5448</v>
      </c>
      <c r="B1661" t="s">
        <v>5449</v>
      </c>
    </row>
    <row r="1662" spans="1:2">
      <c r="A1662" t="s">
        <v>5450</v>
      </c>
      <c r="B1662" t="s">
        <v>5451</v>
      </c>
    </row>
    <row r="1663" spans="1:2">
      <c r="A1663" t="s">
        <v>5452</v>
      </c>
      <c r="B1663" t="s">
        <v>5453</v>
      </c>
    </row>
    <row r="1664" spans="1:2">
      <c r="A1664" t="s">
        <v>5454</v>
      </c>
      <c r="B1664" t="s">
        <v>5455</v>
      </c>
    </row>
    <row r="1665" spans="1:2">
      <c r="A1665" t="s">
        <v>5456</v>
      </c>
      <c r="B1665" t="s">
        <v>5457</v>
      </c>
    </row>
    <row r="1666" spans="1:2">
      <c r="A1666" t="s">
        <v>5458</v>
      </c>
      <c r="B1666" t="s">
        <v>5459</v>
      </c>
    </row>
    <row r="1667" spans="1:2">
      <c r="A1667" t="s">
        <v>5460</v>
      </c>
      <c r="B1667" t="s">
        <v>5461</v>
      </c>
    </row>
    <row r="1668" spans="1:2">
      <c r="A1668" t="s">
        <v>5462</v>
      </c>
      <c r="B1668" t="s">
        <v>5463</v>
      </c>
    </row>
    <row r="1669" spans="1:2">
      <c r="A1669" t="s">
        <v>5464</v>
      </c>
      <c r="B1669" t="s">
        <v>5465</v>
      </c>
    </row>
    <row r="1670" spans="1:2">
      <c r="A1670" t="s">
        <v>5466</v>
      </c>
      <c r="B1670" t="s">
        <v>5467</v>
      </c>
    </row>
    <row r="1671" spans="1:2">
      <c r="A1671" t="s">
        <v>5468</v>
      </c>
      <c r="B1671" t="s">
        <v>5469</v>
      </c>
    </row>
    <row r="1672" spans="1:2">
      <c r="A1672" t="s">
        <v>5470</v>
      </c>
      <c r="B1672" t="s">
        <v>5471</v>
      </c>
    </row>
    <row r="1673" spans="1:2">
      <c r="A1673" t="s">
        <v>5472</v>
      </c>
      <c r="B1673" t="s">
        <v>5473</v>
      </c>
    </row>
    <row r="1674" spans="1:2">
      <c r="A1674" t="s">
        <v>5474</v>
      </c>
      <c r="B1674" t="s">
        <v>5475</v>
      </c>
    </row>
    <row r="1675" spans="1:2">
      <c r="A1675" t="s">
        <v>5476</v>
      </c>
      <c r="B1675" t="s">
        <v>5477</v>
      </c>
    </row>
    <row r="1676" spans="1:2">
      <c r="A1676" t="s">
        <v>5478</v>
      </c>
      <c r="B1676" t="s">
        <v>5479</v>
      </c>
    </row>
    <row r="1677" spans="1:2">
      <c r="A1677" t="s">
        <v>5480</v>
      </c>
      <c r="B1677" t="s">
        <v>5481</v>
      </c>
    </row>
    <row r="1678" spans="1:2">
      <c r="A1678" t="s">
        <v>5482</v>
      </c>
      <c r="B1678" t="s">
        <v>5483</v>
      </c>
    </row>
    <row r="1679" spans="1:2">
      <c r="A1679" t="s">
        <v>5484</v>
      </c>
      <c r="B1679" t="s">
        <v>5485</v>
      </c>
    </row>
    <row r="1680" spans="1:2">
      <c r="A1680" t="s">
        <v>5486</v>
      </c>
      <c r="B1680" t="s">
        <v>5487</v>
      </c>
    </row>
    <row r="1681" spans="1:2">
      <c r="A1681" t="s">
        <v>5488</v>
      </c>
      <c r="B1681" t="s">
        <v>5489</v>
      </c>
    </row>
    <row r="1682" spans="1:2">
      <c r="A1682" t="s">
        <v>5490</v>
      </c>
      <c r="B1682" t="s">
        <v>5491</v>
      </c>
    </row>
    <row r="1683" spans="1:2">
      <c r="A1683" t="s">
        <v>5492</v>
      </c>
      <c r="B1683" t="s">
        <v>5493</v>
      </c>
    </row>
    <row r="1684" spans="1:2">
      <c r="A1684" t="s">
        <v>5494</v>
      </c>
      <c r="B1684" t="s">
        <v>5495</v>
      </c>
    </row>
    <row r="1685" spans="1:2">
      <c r="A1685" t="s">
        <v>5496</v>
      </c>
      <c r="B1685" t="s">
        <v>5497</v>
      </c>
    </row>
    <row r="1686" spans="1:2">
      <c r="A1686" t="s">
        <v>5498</v>
      </c>
      <c r="B1686" t="s">
        <v>5499</v>
      </c>
    </row>
    <row r="1687" spans="1:2">
      <c r="A1687" t="s">
        <v>5500</v>
      </c>
      <c r="B1687" t="s">
        <v>5501</v>
      </c>
    </row>
    <row r="1688" spans="1:2">
      <c r="A1688" t="s">
        <v>5502</v>
      </c>
      <c r="B1688" t="s">
        <v>5503</v>
      </c>
    </row>
    <row r="1689" spans="1:2">
      <c r="A1689" t="s">
        <v>5504</v>
      </c>
      <c r="B1689" t="s">
        <v>5505</v>
      </c>
    </row>
    <row r="1690" spans="1:2">
      <c r="A1690" t="s">
        <v>5506</v>
      </c>
      <c r="B1690" t="s">
        <v>5507</v>
      </c>
    </row>
    <row r="1691" spans="1:2">
      <c r="A1691" t="s">
        <v>5508</v>
      </c>
      <c r="B1691" t="s">
        <v>5509</v>
      </c>
    </row>
    <row r="1692" spans="1:2">
      <c r="A1692" t="s">
        <v>5510</v>
      </c>
      <c r="B1692" t="s">
        <v>5511</v>
      </c>
    </row>
    <row r="1693" spans="1:2">
      <c r="A1693" t="s">
        <v>5512</v>
      </c>
      <c r="B1693" t="s">
        <v>5513</v>
      </c>
    </row>
    <row r="1694" spans="1:2">
      <c r="A1694" t="s">
        <v>5514</v>
      </c>
      <c r="B1694" t="s">
        <v>5515</v>
      </c>
    </row>
    <row r="1695" spans="1:2">
      <c r="A1695" t="s">
        <v>5516</v>
      </c>
      <c r="B1695" t="s">
        <v>5517</v>
      </c>
    </row>
    <row r="1696" spans="1:2">
      <c r="A1696" t="s">
        <v>5518</v>
      </c>
      <c r="B1696" t="s">
        <v>5519</v>
      </c>
    </row>
    <row r="1697" spans="1:2">
      <c r="A1697" t="s">
        <v>5520</v>
      </c>
      <c r="B1697" t="s">
        <v>5521</v>
      </c>
    </row>
    <row r="1698" spans="1:2">
      <c r="A1698" t="s">
        <v>5522</v>
      </c>
      <c r="B1698" t="s">
        <v>5523</v>
      </c>
    </row>
    <row r="1699" spans="1:2">
      <c r="A1699" t="s">
        <v>5524</v>
      </c>
      <c r="B1699" t="s">
        <v>5525</v>
      </c>
    </row>
    <row r="1700" spans="1:2">
      <c r="A1700" t="s">
        <v>5526</v>
      </c>
      <c r="B1700" t="s">
        <v>5527</v>
      </c>
    </row>
    <row r="1701" spans="1:2">
      <c r="A1701" t="s">
        <v>5528</v>
      </c>
      <c r="B1701" t="s">
        <v>5529</v>
      </c>
    </row>
    <row r="1702" spans="1:2">
      <c r="A1702" t="s">
        <v>5530</v>
      </c>
      <c r="B1702" t="s">
        <v>5531</v>
      </c>
    </row>
    <row r="1703" spans="1:2">
      <c r="A1703" t="s">
        <v>5532</v>
      </c>
      <c r="B1703" t="s">
        <v>5533</v>
      </c>
    </row>
    <row r="1704" spans="1:2">
      <c r="A1704" t="s">
        <v>5534</v>
      </c>
      <c r="B1704" t="s">
        <v>5535</v>
      </c>
    </row>
    <row r="1705" spans="1:2">
      <c r="A1705" t="s">
        <v>5536</v>
      </c>
      <c r="B1705" t="s">
        <v>5537</v>
      </c>
    </row>
    <row r="1706" spans="1:2">
      <c r="A1706" t="s">
        <v>5538</v>
      </c>
      <c r="B1706" t="s">
        <v>5539</v>
      </c>
    </row>
    <row r="1707" spans="1:2">
      <c r="A1707" t="s">
        <v>5540</v>
      </c>
      <c r="B1707" t="s">
        <v>5541</v>
      </c>
    </row>
    <row r="1708" spans="1:2">
      <c r="A1708" t="s">
        <v>5542</v>
      </c>
      <c r="B1708" t="s">
        <v>5543</v>
      </c>
    </row>
    <row r="1709" spans="1:2">
      <c r="A1709" t="s">
        <v>5544</v>
      </c>
      <c r="B1709" t="s">
        <v>5545</v>
      </c>
    </row>
    <row r="1710" spans="1:2">
      <c r="A1710" t="s">
        <v>5546</v>
      </c>
      <c r="B1710" t="s">
        <v>5547</v>
      </c>
    </row>
    <row r="1711" spans="1:2">
      <c r="A1711" t="s">
        <v>5548</v>
      </c>
      <c r="B1711" t="s">
        <v>5549</v>
      </c>
    </row>
    <row r="1712" spans="1:2">
      <c r="A1712" t="s">
        <v>5550</v>
      </c>
      <c r="B1712" t="s">
        <v>5551</v>
      </c>
    </row>
    <row r="1713" spans="1:2">
      <c r="A1713" t="s">
        <v>5552</v>
      </c>
      <c r="B1713" t="s">
        <v>5553</v>
      </c>
    </row>
    <row r="1714" spans="1:2">
      <c r="A1714" t="s">
        <v>5554</v>
      </c>
      <c r="B1714" t="s">
        <v>5555</v>
      </c>
    </row>
    <row r="1715" spans="1:2">
      <c r="A1715" t="s">
        <v>5556</v>
      </c>
      <c r="B1715" t="s">
        <v>5557</v>
      </c>
    </row>
    <row r="1716" spans="1:2">
      <c r="A1716" t="s">
        <v>5558</v>
      </c>
      <c r="B1716" t="s">
        <v>5559</v>
      </c>
    </row>
    <row r="1717" spans="1:2">
      <c r="A1717" t="s">
        <v>5558</v>
      </c>
      <c r="B1717" t="s">
        <v>5560</v>
      </c>
    </row>
    <row r="1718" spans="1:2">
      <c r="A1718" t="s">
        <v>5558</v>
      </c>
      <c r="B1718" t="s">
        <v>5561</v>
      </c>
    </row>
    <row r="1719" spans="1:2">
      <c r="A1719" t="s">
        <v>5562</v>
      </c>
      <c r="B1719" t="s">
        <v>5563</v>
      </c>
    </row>
    <row r="1720" spans="1:2">
      <c r="A1720" t="s">
        <v>5562</v>
      </c>
      <c r="B1720" t="s">
        <v>5564</v>
      </c>
    </row>
    <row r="1721" spans="1:2">
      <c r="A1721" t="s">
        <v>5562</v>
      </c>
      <c r="B1721" t="s">
        <v>5565</v>
      </c>
    </row>
    <row r="1722" spans="1:2">
      <c r="A1722" t="s">
        <v>5566</v>
      </c>
      <c r="B1722" t="s">
        <v>5567</v>
      </c>
    </row>
    <row r="1723" spans="1:2">
      <c r="A1723" t="s">
        <v>5568</v>
      </c>
      <c r="B1723" t="s">
        <v>5569</v>
      </c>
    </row>
    <row r="1724" spans="1:2">
      <c r="A1724" t="s">
        <v>5570</v>
      </c>
      <c r="B1724" t="s">
        <v>5571</v>
      </c>
    </row>
    <row r="1725" spans="1:2">
      <c r="A1725" t="s">
        <v>5572</v>
      </c>
      <c r="B1725" t="s">
        <v>5573</v>
      </c>
    </row>
    <row r="1726" spans="1:2">
      <c r="A1726" t="s">
        <v>5572</v>
      </c>
      <c r="B1726" t="s">
        <v>5574</v>
      </c>
    </row>
    <row r="1727" spans="1:2">
      <c r="A1727" t="s">
        <v>5572</v>
      </c>
      <c r="B1727" t="s">
        <v>5575</v>
      </c>
    </row>
    <row r="1728" spans="1:2">
      <c r="A1728" t="s">
        <v>5576</v>
      </c>
      <c r="B1728" t="s">
        <v>5577</v>
      </c>
    </row>
    <row r="1729" spans="1:2">
      <c r="A1729" t="s">
        <v>5576</v>
      </c>
      <c r="B1729" t="s">
        <v>5578</v>
      </c>
    </row>
    <row r="1730" spans="1:2">
      <c r="A1730" t="s">
        <v>5576</v>
      </c>
      <c r="B1730" t="s">
        <v>5579</v>
      </c>
    </row>
    <row r="1731" spans="1:2">
      <c r="A1731" t="s">
        <v>5580</v>
      </c>
      <c r="B1731" t="s">
        <v>5581</v>
      </c>
    </row>
    <row r="1732" spans="1:2">
      <c r="A1732" t="s">
        <v>5580</v>
      </c>
      <c r="B1732" t="s">
        <v>5582</v>
      </c>
    </row>
    <row r="1733" spans="1:2">
      <c r="A1733" t="s">
        <v>5583</v>
      </c>
      <c r="B1733" t="s">
        <v>5584</v>
      </c>
    </row>
    <row r="1734" spans="1:2">
      <c r="A1734" t="s">
        <v>5583</v>
      </c>
      <c r="B1734" t="s">
        <v>5585</v>
      </c>
    </row>
    <row r="1735" spans="1:2">
      <c r="A1735" t="s">
        <v>5583</v>
      </c>
      <c r="B1735" t="s">
        <v>5586</v>
      </c>
    </row>
    <row r="1736" spans="1:2">
      <c r="A1736" t="s">
        <v>5587</v>
      </c>
      <c r="B1736" t="s">
        <v>5588</v>
      </c>
    </row>
    <row r="1737" spans="1:2">
      <c r="A1737" t="s">
        <v>5589</v>
      </c>
      <c r="B1737" t="s">
        <v>5590</v>
      </c>
    </row>
    <row r="1738" spans="1:2">
      <c r="A1738" t="s">
        <v>5591</v>
      </c>
      <c r="B1738" t="s">
        <v>5592</v>
      </c>
    </row>
    <row r="1739" spans="1:2">
      <c r="A1739" t="s">
        <v>5593</v>
      </c>
      <c r="B1739" t="s">
        <v>5594</v>
      </c>
    </row>
    <row r="1740" spans="1:2">
      <c r="A1740" t="s">
        <v>5595</v>
      </c>
      <c r="B1740" t="s">
        <v>5596</v>
      </c>
    </row>
    <row r="1741" spans="1:2">
      <c r="A1741" t="s">
        <v>5597</v>
      </c>
      <c r="B1741" t="s">
        <v>5598</v>
      </c>
    </row>
    <row r="1742" spans="1:2">
      <c r="A1742" t="s">
        <v>5599</v>
      </c>
      <c r="B1742" t="s">
        <v>5600</v>
      </c>
    </row>
    <row r="1743" spans="1:2">
      <c r="A1743" t="s">
        <v>5601</v>
      </c>
      <c r="B1743" t="s">
        <v>5602</v>
      </c>
    </row>
    <row r="1744" spans="1:2">
      <c r="A1744" t="s">
        <v>5603</v>
      </c>
      <c r="B1744" t="s">
        <v>5604</v>
      </c>
    </row>
    <row r="1745" spans="1:2">
      <c r="A1745" t="s">
        <v>5605</v>
      </c>
      <c r="B1745" t="s">
        <v>5606</v>
      </c>
    </row>
    <row r="1746" spans="1:2">
      <c r="A1746" t="s">
        <v>5607</v>
      </c>
      <c r="B1746" t="s">
        <v>5608</v>
      </c>
    </row>
    <row r="1747" spans="1:2">
      <c r="A1747" t="s">
        <v>5609</v>
      </c>
      <c r="B1747" t="s">
        <v>5610</v>
      </c>
    </row>
    <row r="1748" spans="1:2">
      <c r="A1748" t="s">
        <v>5611</v>
      </c>
      <c r="B1748" t="s">
        <v>5612</v>
      </c>
    </row>
    <row r="1749" spans="1:2">
      <c r="A1749" t="s">
        <v>5613</v>
      </c>
      <c r="B1749" t="s">
        <v>5614</v>
      </c>
    </row>
    <row r="1750" spans="1:2">
      <c r="A1750" t="s">
        <v>5615</v>
      </c>
      <c r="B1750" t="s">
        <v>5616</v>
      </c>
    </row>
    <row r="1751" spans="1:2">
      <c r="A1751" t="s">
        <v>5617</v>
      </c>
      <c r="B1751" t="s">
        <v>5618</v>
      </c>
    </row>
    <row r="1752" spans="1:2">
      <c r="A1752" t="s">
        <v>5619</v>
      </c>
      <c r="B1752" t="s">
        <v>5620</v>
      </c>
    </row>
    <row r="1753" spans="1:2">
      <c r="A1753" t="s">
        <v>5621</v>
      </c>
      <c r="B1753" t="s">
        <v>5622</v>
      </c>
    </row>
    <row r="1754" spans="1:2">
      <c r="A1754" t="s">
        <v>5623</v>
      </c>
      <c r="B1754" t="s">
        <v>5624</v>
      </c>
    </row>
    <row r="1755" spans="1:2">
      <c r="A1755" t="s">
        <v>5625</v>
      </c>
      <c r="B1755" t="s">
        <v>5626</v>
      </c>
    </row>
    <row r="1756" spans="1:2">
      <c r="A1756" t="s">
        <v>5627</v>
      </c>
      <c r="B1756" t="s">
        <v>5628</v>
      </c>
    </row>
    <row r="1757" spans="1:2">
      <c r="A1757" t="s">
        <v>5629</v>
      </c>
      <c r="B1757" t="s">
        <v>5630</v>
      </c>
    </row>
    <row r="1758" spans="1:2">
      <c r="A1758" t="s">
        <v>5631</v>
      </c>
      <c r="B1758" t="s">
        <v>5632</v>
      </c>
    </row>
    <row r="1759" spans="1:2">
      <c r="A1759" t="s">
        <v>5633</v>
      </c>
      <c r="B1759" t="s">
        <v>5634</v>
      </c>
    </row>
    <row r="1760" spans="1:2">
      <c r="A1760" t="s">
        <v>5635</v>
      </c>
      <c r="B1760" t="s">
        <v>5636</v>
      </c>
    </row>
    <row r="1761" spans="1:2">
      <c r="A1761" t="s">
        <v>5637</v>
      </c>
      <c r="B1761" t="s">
        <v>5638</v>
      </c>
    </row>
    <row r="1762" spans="1:2">
      <c r="A1762" t="s">
        <v>5639</v>
      </c>
      <c r="B1762" t="s">
        <v>5640</v>
      </c>
    </row>
    <row r="1763" spans="1:2">
      <c r="A1763" t="s">
        <v>5641</v>
      </c>
      <c r="B1763" t="s">
        <v>5642</v>
      </c>
    </row>
    <row r="1764" spans="1:2">
      <c r="A1764" t="s">
        <v>5643</v>
      </c>
      <c r="B1764" t="s">
        <v>5644</v>
      </c>
    </row>
    <row r="1765" spans="1:2">
      <c r="A1765" t="s">
        <v>5645</v>
      </c>
      <c r="B1765" t="s">
        <v>5646</v>
      </c>
    </row>
    <row r="1766" spans="1:2">
      <c r="A1766" t="s">
        <v>5647</v>
      </c>
      <c r="B1766" t="s">
        <v>5648</v>
      </c>
    </row>
    <row r="1767" spans="1:2">
      <c r="A1767" t="s">
        <v>5649</v>
      </c>
      <c r="B1767" t="s">
        <v>5650</v>
      </c>
    </row>
    <row r="1768" spans="1:2">
      <c r="A1768" t="s">
        <v>5651</v>
      </c>
      <c r="B1768" t="s">
        <v>5652</v>
      </c>
    </row>
    <row r="1769" spans="1:2">
      <c r="A1769" t="s">
        <v>5653</v>
      </c>
      <c r="B1769" t="s">
        <v>5654</v>
      </c>
    </row>
    <row r="1770" spans="1:2">
      <c r="A1770" t="s">
        <v>5655</v>
      </c>
      <c r="B1770" t="s">
        <v>5656</v>
      </c>
    </row>
    <row r="1771" spans="1:2">
      <c r="A1771" t="s">
        <v>5657</v>
      </c>
      <c r="B1771" t="s">
        <v>5658</v>
      </c>
    </row>
    <row r="1772" spans="1:2">
      <c r="A1772" t="s">
        <v>5659</v>
      </c>
      <c r="B1772" t="s">
        <v>5660</v>
      </c>
    </row>
    <row r="1773" spans="1:2">
      <c r="A1773" t="s">
        <v>5661</v>
      </c>
      <c r="B1773" t="s">
        <v>5662</v>
      </c>
    </row>
    <row r="1774" spans="1:2">
      <c r="A1774" t="s">
        <v>5663</v>
      </c>
      <c r="B1774" t="s">
        <v>5664</v>
      </c>
    </row>
    <row r="1775" spans="1:2">
      <c r="A1775" t="s">
        <v>5665</v>
      </c>
      <c r="B1775" t="s">
        <v>5666</v>
      </c>
    </row>
    <row r="1776" spans="1:2">
      <c r="A1776" t="s">
        <v>5667</v>
      </c>
      <c r="B1776" t="s">
        <v>5668</v>
      </c>
    </row>
    <row r="1777" spans="1:2">
      <c r="A1777" t="s">
        <v>5669</v>
      </c>
      <c r="B1777" t="s">
        <v>5670</v>
      </c>
    </row>
    <row r="1778" spans="1:2">
      <c r="A1778" t="s">
        <v>5671</v>
      </c>
      <c r="B1778" t="s">
        <v>5672</v>
      </c>
    </row>
    <row r="1779" spans="1:2">
      <c r="A1779" t="s">
        <v>5673</v>
      </c>
      <c r="B1779" t="s">
        <v>5674</v>
      </c>
    </row>
    <row r="1780" spans="1:2">
      <c r="A1780" t="s">
        <v>5675</v>
      </c>
      <c r="B1780" t="s">
        <v>5676</v>
      </c>
    </row>
    <row r="1781" spans="1:2">
      <c r="A1781" t="s">
        <v>5677</v>
      </c>
      <c r="B1781" t="s">
        <v>12673</v>
      </c>
    </row>
    <row r="1782" spans="1:2">
      <c r="A1782" t="s">
        <v>5678</v>
      </c>
      <c r="B1782" t="s">
        <v>5679</v>
      </c>
    </row>
    <row r="1783" spans="1:2">
      <c r="A1783" t="s">
        <v>5680</v>
      </c>
      <c r="B1783" t="s">
        <v>5681</v>
      </c>
    </row>
    <row r="1784" spans="1:2">
      <c r="A1784" t="s">
        <v>5682</v>
      </c>
      <c r="B1784" t="s">
        <v>5683</v>
      </c>
    </row>
    <row r="1785" spans="1:2">
      <c r="A1785" t="s">
        <v>5684</v>
      </c>
      <c r="B1785" t="s">
        <v>5685</v>
      </c>
    </row>
    <row r="1786" spans="1:2">
      <c r="A1786" t="s">
        <v>5686</v>
      </c>
      <c r="B1786" t="s">
        <v>5687</v>
      </c>
    </row>
    <row r="1787" spans="1:2">
      <c r="A1787" t="s">
        <v>5688</v>
      </c>
      <c r="B1787" t="s">
        <v>5689</v>
      </c>
    </row>
    <row r="1788" spans="1:2">
      <c r="A1788" t="s">
        <v>5690</v>
      </c>
      <c r="B1788" t="s">
        <v>5691</v>
      </c>
    </row>
    <row r="1789" spans="1:2">
      <c r="A1789" t="s">
        <v>5692</v>
      </c>
      <c r="B1789" t="s">
        <v>5693</v>
      </c>
    </row>
    <row r="1790" spans="1:2">
      <c r="A1790" t="s">
        <v>5694</v>
      </c>
      <c r="B1790" t="s">
        <v>5695</v>
      </c>
    </row>
    <row r="1791" spans="1:2">
      <c r="A1791" t="s">
        <v>5696</v>
      </c>
      <c r="B1791" t="s">
        <v>5697</v>
      </c>
    </row>
    <row r="1792" spans="1:2">
      <c r="A1792" t="s">
        <v>5698</v>
      </c>
      <c r="B1792" t="s">
        <v>5699</v>
      </c>
    </row>
    <row r="1793" spans="1:2">
      <c r="A1793" t="s">
        <v>5700</v>
      </c>
      <c r="B1793" t="s">
        <v>5701</v>
      </c>
    </row>
    <row r="1794" spans="1:2">
      <c r="A1794" t="s">
        <v>5702</v>
      </c>
      <c r="B1794" t="s">
        <v>5703</v>
      </c>
    </row>
    <row r="1795" spans="1:2">
      <c r="A1795" t="s">
        <v>5704</v>
      </c>
      <c r="B1795" t="s">
        <v>5705</v>
      </c>
    </row>
    <row r="1796" spans="1:2">
      <c r="A1796" t="s">
        <v>5706</v>
      </c>
      <c r="B1796" t="s">
        <v>5707</v>
      </c>
    </row>
    <row r="1797" spans="1:2">
      <c r="A1797" t="s">
        <v>5708</v>
      </c>
      <c r="B1797" t="s">
        <v>5709</v>
      </c>
    </row>
    <row r="1798" spans="1:2">
      <c r="A1798" t="s">
        <v>5710</v>
      </c>
      <c r="B1798" t="s">
        <v>5711</v>
      </c>
    </row>
    <row r="1799" spans="1:2">
      <c r="A1799" t="s">
        <v>5712</v>
      </c>
      <c r="B1799" t="s">
        <v>5713</v>
      </c>
    </row>
    <row r="1800" spans="1:2">
      <c r="A1800" t="s">
        <v>5714</v>
      </c>
      <c r="B1800" t="s">
        <v>5715</v>
      </c>
    </row>
    <row r="1801" spans="1:2">
      <c r="A1801" t="s">
        <v>5716</v>
      </c>
      <c r="B1801" t="s">
        <v>5717</v>
      </c>
    </row>
    <row r="1802" spans="1:2">
      <c r="A1802" t="s">
        <v>5718</v>
      </c>
      <c r="B1802" t="s">
        <v>5719</v>
      </c>
    </row>
    <row r="1803" spans="1:2">
      <c r="A1803" t="s">
        <v>5720</v>
      </c>
      <c r="B1803" t="s">
        <v>5721</v>
      </c>
    </row>
    <row r="1804" spans="1:2">
      <c r="A1804" t="s">
        <v>5722</v>
      </c>
      <c r="B1804" t="s">
        <v>5723</v>
      </c>
    </row>
    <row r="1805" spans="1:2">
      <c r="A1805" t="s">
        <v>5724</v>
      </c>
      <c r="B1805" t="s">
        <v>5725</v>
      </c>
    </row>
    <row r="1806" spans="1:2">
      <c r="A1806" t="s">
        <v>5726</v>
      </c>
      <c r="B1806" t="s">
        <v>5727</v>
      </c>
    </row>
    <row r="1807" spans="1:2">
      <c r="A1807" t="s">
        <v>5728</v>
      </c>
      <c r="B1807" t="s">
        <v>5729</v>
      </c>
    </row>
    <row r="1808" spans="1:2">
      <c r="A1808" t="s">
        <v>5730</v>
      </c>
      <c r="B1808" t="s">
        <v>5731</v>
      </c>
    </row>
    <row r="1809" spans="1:2">
      <c r="A1809" t="s">
        <v>5732</v>
      </c>
      <c r="B1809" t="s">
        <v>5733</v>
      </c>
    </row>
    <row r="1810" spans="1:2">
      <c r="A1810" t="s">
        <v>5734</v>
      </c>
      <c r="B1810" t="s">
        <v>5735</v>
      </c>
    </row>
    <row r="1811" spans="1:2">
      <c r="A1811" t="s">
        <v>5736</v>
      </c>
      <c r="B1811" t="s">
        <v>5737</v>
      </c>
    </row>
    <row r="1812" spans="1:2">
      <c r="A1812" t="s">
        <v>5738</v>
      </c>
      <c r="B1812" t="s">
        <v>5739</v>
      </c>
    </row>
    <row r="1813" spans="1:2">
      <c r="A1813" t="s">
        <v>5740</v>
      </c>
      <c r="B1813" t="s">
        <v>5741</v>
      </c>
    </row>
    <row r="1814" spans="1:2">
      <c r="A1814" t="s">
        <v>5742</v>
      </c>
      <c r="B1814" t="s">
        <v>5743</v>
      </c>
    </row>
    <row r="1815" spans="1:2">
      <c r="A1815" t="s">
        <v>5744</v>
      </c>
      <c r="B1815" t="s">
        <v>5745</v>
      </c>
    </row>
    <row r="1816" spans="1:2">
      <c r="A1816" t="s">
        <v>5746</v>
      </c>
      <c r="B1816" t="s">
        <v>5747</v>
      </c>
    </row>
    <row r="1817" spans="1:2">
      <c r="A1817" t="s">
        <v>5748</v>
      </c>
      <c r="B1817" t="s">
        <v>5749</v>
      </c>
    </row>
    <row r="1818" spans="1:2">
      <c r="A1818" t="s">
        <v>5750</v>
      </c>
      <c r="B1818" t="s">
        <v>5751</v>
      </c>
    </row>
    <row r="1819" spans="1:2">
      <c r="A1819" t="s">
        <v>5752</v>
      </c>
      <c r="B1819" t="s">
        <v>5753</v>
      </c>
    </row>
    <row r="1820" spans="1:2">
      <c r="A1820" t="s">
        <v>5754</v>
      </c>
      <c r="B1820" t="s">
        <v>5755</v>
      </c>
    </row>
    <row r="1821" spans="1:2">
      <c r="A1821" t="s">
        <v>5756</v>
      </c>
      <c r="B1821" t="s">
        <v>5757</v>
      </c>
    </row>
    <row r="1822" spans="1:2">
      <c r="A1822" t="s">
        <v>5758</v>
      </c>
      <c r="B1822" t="s">
        <v>5759</v>
      </c>
    </row>
    <row r="1823" spans="1:2">
      <c r="A1823" t="s">
        <v>5760</v>
      </c>
      <c r="B1823" t="s">
        <v>5761</v>
      </c>
    </row>
    <row r="1824" spans="1:2">
      <c r="A1824" t="s">
        <v>5762</v>
      </c>
      <c r="B1824" t="s">
        <v>5763</v>
      </c>
    </row>
    <row r="1825" spans="1:2">
      <c r="A1825" t="s">
        <v>5764</v>
      </c>
      <c r="B1825" t="s">
        <v>5765</v>
      </c>
    </row>
    <row r="1826" spans="1:2">
      <c r="A1826" t="s">
        <v>5766</v>
      </c>
      <c r="B1826" t="s">
        <v>5767</v>
      </c>
    </row>
    <row r="1827" spans="1:2">
      <c r="A1827" t="s">
        <v>5768</v>
      </c>
      <c r="B1827" t="s">
        <v>5769</v>
      </c>
    </row>
    <row r="1828" spans="1:2">
      <c r="A1828" t="s">
        <v>5770</v>
      </c>
      <c r="B1828" t="s">
        <v>5771</v>
      </c>
    </row>
    <row r="1829" spans="1:2">
      <c r="A1829" t="s">
        <v>5772</v>
      </c>
      <c r="B1829" t="s">
        <v>5773</v>
      </c>
    </row>
    <row r="1830" spans="1:2">
      <c r="A1830" t="s">
        <v>5774</v>
      </c>
      <c r="B1830" t="s">
        <v>5775</v>
      </c>
    </row>
    <row r="1831" spans="1:2">
      <c r="A1831" t="s">
        <v>5776</v>
      </c>
      <c r="B1831" t="s">
        <v>5777</v>
      </c>
    </row>
    <row r="1832" spans="1:2">
      <c r="A1832" t="s">
        <v>5778</v>
      </c>
      <c r="B1832" t="s">
        <v>5779</v>
      </c>
    </row>
    <row r="1833" spans="1:2">
      <c r="A1833" t="s">
        <v>5778</v>
      </c>
      <c r="B1833" t="s">
        <v>5780</v>
      </c>
    </row>
    <row r="1834" spans="1:2">
      <c r="A1834" t="s">
        <v>5781</v>
      </c>
      <c r="B1834" t="s">
        <v>5782</v>
      </c>
    </row>
    <row r="1835" spans="1:2">
      <c r="A1835" t="s">
        <v>5783</v>
      </c>
      <c r="B1835" t="s">
        <v>5784</v>
      </c>
    </row>
    <row r="1836" spans="1:2">
      <c r="A1836" t="s">
        <v>5783</v>
      </c>
      <c r="B1836" t="s">
        <v>5785</v>
      </c>
    </row>
    <row r="1837" spans="1:2">
      <c r="A1837" t="s">
        <v>5786</v>
      </c>
      <c r="B1837" t="s">
        <v>5787</v>
      </c>
    </row>
    <row r="1838" spans="1:2">
      <c r="A1838" t="s">
        <v>5788</v>
      </c>
      <c r="B1838" t="s">
        <v>5789</v>
      </c>
    </row>
    <row r="1839" spans="1:2">
      <c r="A1839" t="s">
        <v>5788</v>
      </c>
      <c r="B1839" t="s">
        <v>5790</v>
      </c>
    </row>
    <row r="1840" spans="1:2">
      <c r="A1840" t="s">
        <v>5791</v>
      </c>
      <c r="B1840" t="s">
        <v>5792</v>
      </c>
    </row>
    <row r="1841" spans="1:2">
      <c r="A1841" t="s">
        <v>5791</v>
      </c>
      <c r="B1841" t="s">
        <v>5793</v>
      </c>
    </row>
    <row r="1842" spans="1:2">
      <c r="A1842" t="s">
        <v>5794</v>
      </c>
      <c r="B1842" t="s">
        <v>5795</v>
      </c>
    </row>
    <row r="1843" spans="1:2">
      <c r="A1843" t="s">
        <v>5796</v>
      </c>
      <c r="B1843" t="s">
        <v>5797</v>
      </c>
    </row>
    <row r="1844" spans="1:2">
      <c r="A1844" t="s">
        <v>5798</v>
      </c>
      <c r="B1844" t="s">
        <v>5799</v>
      </c>
    </row>
    <row r="1845" spans="1:2">
      <c r="A1845" t="s">
        <v>5800</v>
      </c>
      <c r="B1845" t="s">
        <v>5801</v>
      </c>
    </row>
    <row r="1846" spans="1:2">
      <c r="A1846" t="s">
        <v>5800</v>
      </c>
      <c r="B1846" t="s">
        <v>5802</v>
      </c>
    </row>
    <row r="1847" spans="1:2">
      <c r="A1847" t="s">
        <v>5803</v>
      </c>
      <c r="B1847" t="s">
        <v>5804</v>
      </c>
    </row>
    <row r="1848" spans="1:2">
      <c r="A1848" t="s">
        <v>5805</v>
      </c>
      <c r="B1848" t="s">
        <v>5806</v>
      </c>
    </row>
    <row r="1849" spans="1:2">
      <c r="A1849" t="s">
        <v>5807</v>
      </c>
      <c r="B1849" t="s">
        <v>5808</v>
      </c>
    </row>
    <row r="1850" spans="1:2">
      <c r="A1850" t="s">
        <v>5809</v>
      </c>
      <c r="B1850" t="s">
        <v>5810</v>
      </c>
    </row>
    <row r="1851" spans="1:2">
      <c r="A1851" t="s">
        <v>5811</v>
      </c>
      <c r="B1851" t="s">
        <v>5812</v>
      </c>
    </row>
    <row r="1852" spans="1:2">
      <c r="A1852" t="s">
        <v>5813</v>
      </c>
      <c r="B1852" t="s">
        <v>5814</v>
      </c>
    </row>
    <row r="1853" spans="1:2">
      <c r="A1853" t="s">
        <v>5815</v>
      </c>
      <c r="B1853" t="s">
        <v>5816</v>
      </c>
    </row>
    <row r="1854" spans="1:2">
      <c r="A1854" t="s">
        <v>5817</v>
      </c>
      <c r="B1854" t="s">
        <v>5818</v>
      </c>
    </row>
    <row r="1855" spans="1:2">
      <c r="A1855" t="s">
        <v>5819</v>
      </c>
      <c r="B1855" t="s">
        <v>5820</v>
      </c>
    </row>
    <row r="1856" spans="1:2">
      <c r="A1856" t="s">
        <v>5821</v>
      </c>
      <c r="B1856" t="s">
        <v>5822</v>
      </c>
    </row>
    <row r="1857" spans="1:2">
      <c r="A1857" t="s">
        <v>5823</v>
      </c>
      <c r="B1857" t="s">
        <v>5824</v>
      </c>
    </row>
    <row r="1858" spans="1:2">
      <c r="A1858" t="s">
        <v>5825</v>
      </c>
      <c r="B1858" t="s">
        <v>5826</v>
      </c>
    </row>
    <row r="1859" spans="1:2">
      <c r="A1859" t="s">
        <v>5827</v>
      </c>
      <c r="B1859" t="s">
        <v>5828</v>
      </c>
    </row>
    <row r="1860" spans="1:2">
      <c r="A1860" t="s">
        <v>5829</v>
      </c>
      <c r="B1860" t="s">
        <v>5830</v>
      </c>
    </row>
    <row r="1861" spans="1:2">
      <c r="A1861" t="s">
        <v>5831</v>
      </c>
      <c r="B1861" t="s">
        <v>5832</v>
      </c>
    </row>
    <row r="1862" spans="1:2">
      <c r="A1862" t="s">
        <v>5833</v>
      </c>
      <c r="B1862" t="s">
        <v>5834</v>
      </c>
    </row>
    <row r="1863" spans="1:2">
      <c r="A1863" t="s">
        <v>5835</v>
      </c>
      <c r="B1863" t="s">
        <v>5836</v>
      </c>
    </row>
    <row r="1864" spans="1:2">
      <c r="A1864" t="s">
        <v>5837</v>
      </c>
      <c r="B1864" t="s">
        <v>5838</v>
      </c>
    </row>
    <row r="1865" spans="1:2">
      <c r="A1865" t="s">
        <v>5839</v>
      </c>
      <c r="B1865" t="s">
        <v>5840</v>
      </c>
    </row>
    <row r="1866" spans="1:2">
      <c r="A1866" t="s">
        <v>5841</v>
      </c>
      <c r="B1866" t="s">
        <v>5842</v>
      </c>
    </row>
    <row r="1867" spans="1:2">
      <c r="A1867" t="s">
        <v>5843</v>
      </c>
      <c r="B1867" t="s">
        <v>5844</v>
      </c>
    </row>
    <row r="1868" spans="1:2">
      <c r="A1868" t="s">
        <v>5845</v>
      </c>
      <c r="B1868" t="s">
        <v>5846</v>
      </c>
    </row>
    <row r="1869" spans="1:2">
      <c r="A1869" t="s">
        <v>5847</v>
      </c>
      <c r="B1869" t="s">
        <v>5848</v>
      </c>
    </row>
    <row r="1870" spans="1:2">
      <c r="A1870" t="s">
        <v>5849</v>
      </c>
      <c r="B1870" t="s">
        <v>5850</v>
      </c>
    </row>
    <row r="1871" spans="1:2">
      <c r="A1871" t="s">
        <v>5851</v>
      </c>
      <c r="B1871" t="s">
        <v>5852</v>
      </c>
    </row>
    <row r="1872" spans="1:2">
      <c r="A1872" t="s">
        <v>5853</v>
      </c>
      <c r="B1872" t="s">
        <v>5854</v>
      </c>
    </row>
    <row r="1873" spans="1:2">
      <c r="A1873" t="s">
        <v>5855</v>
      </c>
      <c r="B1873" t="s">
        <v>5856</v>
      </c>
    </row>
    <row r="1874" spans="1:2">
      <c r="A1874" t="s">
        <v>5857</v>
      </c>
      <c r="B1874" t="s">
        <v>5858</v>
      </c>
    </row>
    <row r="1875" spans="1:2">
      <c r="A1875" t="s">
        <v>5859</v>
      </c>
      <c r="B1875" t="s">
        <v>5860</v>
      </c>
    </row>
    <row r="1876" spans="1:2">
      <c r="A1876" t="s">
        <v>5861</v>
      </c>
      <c r="B1876" t="s">
        <v>5862</v>
      </c>
    </row>
    <row r="1877" spans="1:2">
      <c r="A1877" t="s">
        <v>5863</v>
      </c>
      <c r="B1877" t="s">
        <v>5864</v>
      </c>
    </row>
    <row r="1878" spans="1:2">
      <c r="A1878" t="s">
        <v>5865</v>
      </c>
      <c r="B1878" t="s">
        <v>5866</v>
      </c>
    </row>
    <row r="1879" spans="1:2">
      <c r="A1879" t="s">
        <v>5867</v>
      </c>
      <c r="B1879" t="s">
        <v>5868</v>
      </c>
    </row>
    <row r="1880" spans="1:2">
      <c r="A1880" t="s">
        <v>5869</v>
      </c>
      <c r="B1880" t="s">
        <v>5870</v>
      </c>
    </row>
    <row r="1881" spans="1:2">
      <c r="A1881" t="s">
        <v>5871</v>
      </c>
      <c r="B1881" t="s">
        <v>5872</v>
      </c>
    </row>
    <row r="1882" spans="1:2">
      <c r="A1882" t="s">
        <v>5873</v>
      </c>
      <c r="B1882" t="s">
        <v>5874</v>
      </c>
    </row>
    <row r="1883" spans="1:2">
      <c r="A1883" t="s">
        <v>5875</v>
      </c>
      <c r="B1883" t="s">
        <v>5876</v>
      </c>
    </row>
    <row r="1884" spans="1:2">
      <c r="A1884" t="s">
        <v>5877</v>
      </c>
      <c r="B1884" t="s">
        <v>5878</v>
      </c>
    </row>
    <row r="1885" spans="1:2">
      <c r="A1885" t="s">
        <v>5879</v>
      </c>
      <c r="B1885" t="s">
        <v>5880</v>
      </c>
    </row>
    <row r="1886" spans="1:2">
      <c r="A1886" t="s">
        <v>5881</v>
      </c>
      <c r="B1886" t="s">
        <v>5882</v>
      </c>
    </row>
    <row r="1887" spans="1:2">
      <c r="A1887" t="s">
        <v>5883</v>
      </c>
      <c r="B1887" t="s">
        <v>5884</v>
      </c>
    </row>
    <row r="1888" spans="1:2">
      <c r="A1888" t="s">
        <v>5885</v>
      </c>
      <c r="B1888" t="s">
        <v>5886</v>
      </c>
    </row>
    <row r="1889" spans="1:2">
      <c r="A1889" t="s">
        <v>5887</v>
      </c>
      <c r="B1889" t="s">
        <v>5888</v>
      </c>
    </row>
    <row r="1890" spans="1:2">
      <c r="A1890" t="s">
        <v>5889</v>
      </c>
      <c r="B1890" t="s">
        <v>5890</v>
      </c>
    </row>
    <row r="1891" spans="1:2">
      <c r="A1891" t="s">
        <v>5891</v>
      </c>
      <c r="B1891" t="s">
        <v>278</v>
      </c>
    </row>
    <row r="1892" spans="1:2">
      <c r="A1892" t="s">
        <v>5892</v>
      </c>
      <c r="B1892" t="s">
        <v>5893</v>
      </c>
    </row>
    <row r="1893" spans="1:2">
      <c r="A1893" t="s">
        <v>5894</v>
      </c>
      <c r="B1893" t="s">
        <v>5895</v>
      </c>
    </row>
    <row r="1894" spans="1:2">
      <c r="A1894" t="s">
        <v>5896</v>
      </c>
      <c r="B1894" t="s">
        <v>5897</v>
      </c>
    </row>
    <row r="1895" spans="1:2">
      <c r="A1895" t="s">
        <v>5898</v>
      </c>
      <c r="B1895" t="s">
        <v>5899</v>
      </c>
    </row>
    <row r="1896" spans="1:2">
      <c r="A1896" t="s">
        <v>5900</v>
      </c>
      <c r="B1896" t="s">
        <v>5901</v>
      </c>
    </row>
    <row r="1897" spans="1:2">
      <c r="A1897" t="s">
        <v>5902</v>
      </c>
      <c r="B1897" t="s">
        <v>5903</v>
      </c>
    </row>
    <row r="1898" spans="1:2">
      <c r="A1898" t="s">
        <v>5904</v>
      </c>
      <c r="B1898" t="s">
        <v>5905</v>
      </c>
    </row>
    <row r="1899" spans="1:2">
      <c r="A1899" t="s">
        <v>5906</v>
      </c>
      <c r="B1899" t="s">
        <v>5907</v>
      </c>
    </row>
    <row r="1900" spans="1:2">
      <c r="A1900" t="s">
        <v>5908</v>
      </c>
      <c r="B1900" t="s">
        <v>5909</v>
      </c>
    </row>
    <row r="1901" spans="1:2">
      <c r="A1901" t="s">
        <v>5910</v>
      </c>
      <c r="B1901" t="s">
        <v>5911</v>
      </c>
    </row>
    <row r="1902" spans="1:2">
      <c r="A1902" t="s">
        <v>5912</v>
      </c>
      <c r="B1902" t="s">
        <v>5913</v>
      </c>
    </row>
    <row r="1903" spans="1:2">
      <c r="A1903" t="s">
        <v>5914</v>
      </c>
      <c r="B1903" t="s">
        <v>5915</v>
      </c>
    </row>
    <row r="1904" spans="1:2">
      <c r="A1904" t="s">
        <v>5916</v>
      </c>
      <c r="B1904" t="s">
        <v>5917</v>
      </c>
    </row>
    <row r="1905" spans="1:2">
      <c r="A1905" t="s">
        <v>5918</v>
      </c>
      <c r="B1905" t="s">
        <v>5919</v>
      </c>
    </row>
    <row r="1906" spans="1:2">
      <c r="A1906" t="s">
        <v>5920</v>
      </c>
      <c r="B1906" t="s">
        <v>5921</v>
      </c>
    </row>
    <row r="1907" spans="1:2">
      <c r="A1907" t="s">
        <v>5922</v>
      </c>
      <c r="B1907" t="s">
        <v>5923</v>
      </c>
    </row>
    <row r="1908" spans="1:2">
      <c r="A1908" t="s">
        <v>5924</v>
      </c>
      <c r="B1908" t="s">
        <v>5925</v>
      </c>
    </row>
    <row r="1909" spans="1:2">
      <c r="A1909" t="s">
        <v>5926</v>
      </c>
      <c r="B1909" t="s">
        <v>5927</v>
      </c>
    </row>
    <row r="1910" spans="1:2">
      <c r="A1910" t="s">
        <v>5928</v>
      </c>
      <c r="B1910" t="s">
        <v>5929</v>
      </c>
    </row>
    <row r="1911" spans="1:2">
      <c r="A1911" t="s">
        <v>5930</v>
      </c>
      <c r="B1911" t="s">
        <v>5931</v>
      </c>
    </row>
    <row r="1912" spans="1:2">
      <c r="A1912" t="s">
        <v>5932</v>
      </c>
      <c r="B1912" t="s">
        <v>5933</v>
      </c>
    </row>
    <row r="1913" spans="1:2">
      <c r="A1913" t="s">
        <v>5934</v>
      </c>
      <c r="B1913" t="s">
        <v>5935</v>
      </c>
    </row>
    <row r="1914" spans="1:2">
      <c r="A1914" t="s">
        <v>5936</v>
      </c>
      <c r="B1914" t="s">
        <v>5937</v>
      </c>
    </row>
    <row r="1915" spans="1:2">
      <c r="A1915" t="s">
        <v>5938</v>
      </c>
      <c r="B1915" t="s">
        <v>5939</v>
      </c>
    </row>
    <row r="1916" spans="1:2">
      <c r="A1916" t="s">
        <v>5940</v>
      </c>
      <c r="B1916" t="s">
        <v>5941</v>
      </c>
    </row>
    <row r="1917" spans="1:2">
      <c r="A1917" t="s">
        <v>5942</v>
      </c>
      <c r="B1917" t="s">
        <v>5943</v>
      </c>
    </row>
    <row r="1918" spans="1:2">
      <c r="A1918" t="s">
        <v>5944</v>
      </c>
      <c r="B1918" t="s">
        <v>5945</v>
      </c>
    </row>
    <row r="1919" spans="1:2">
      <c r="A1919" t="s">
        <v>5946</v>
      </c>
      <c r="B1919" t="s">
        <v>5947</v>
      </c>
    </row>
    <row r="1920" spans="1:2">
      <c r="A1920" t="s">
        <v>5948</v>
      </c>
      <c r="B1920" t="s">
        <v>5949</v>
      </c>
    </row>
    <row r="1921" spans="1:2">
      <c r="A1921" t="s">
        <v>5950</v>
      </c>
      <c r="B1921" t="s">
        <v>5951</v>
      </c>
    </row>
    <row r="1922" spans="1:2">
      <c r="A1922" t="s">
        <v>5952</v>
      </c>
      <c r="B1922" t="s">
        <v>5953</v>
      </c>
    </row>
    <row r="1923" spans="1:2">
      <c r="A1923" t="s">
        <v>5954</v>
      </c>
      <c r="B1923" t="s">
        <v>5955</v>
      </c>
    </row>
    <row r="1924" spans="1:2">
      <c r="A1924" t="s">
        <v>5956</v>
      </c>
      <c r="B1924" t="s">
        <v>5957</v>
      </c>
    </row>
    <row r="1925" spans="1:2">
      <c r="A1925" t="s">
        <v>5958</v>
      </c>
      <c r="B1925" t="s">
        <v>5959</v>
      </c>
    </row>
    <row r="1926" spans="1:2">
      <c r="A1926" t="s">
        <v>5960</v>
      </c>
      <c r="B1926" t="s">
        <v>5961</v>
      </c>
    </row>
    <row r="1927" spans="1:2">
      <c r="A1927" t="s">
        <v>5962</v>
      </c>
      <c r="B1927" t="s">
        <v>5963</v>
      </c>
    </row>
    <row r="1928" spans="1:2">
      <c r="A1928" t="s">
        <v>5964</v>
      </c>
      <c r="B1928" t="s">
        <v>5965</v>
      </c>
    </row>
    <row r="1929" spans="1:2">
      <c r="A1929" t="s">
        <v>5964</v>
      </c>
      <c r="B1929" t="s">
        <v>5966</v>
      </c>
    </row>
    <row r="1930" spans="1:2">
      <c r="A1930" t="s">
        <v>5967</v>
      </c>
      <c r="B1930" t="s">
        <v>5968</v>
      </c>
    </row>
    <row r="1931" spans="1:2">
      <c r="A1931" t="s">
        <v>5967</v>
      </c>
      <c r="B1931" t="s">
        <v>5969</v>
      </c>
    </row>
    <row r="1932" spans="1:2">
      <c r="A1932" t="s">
        <v>5970</v>
      </c>
      <c r="B1932" t="s">
        <v>5971</v>
      </c>
    </row>
    <row r="1933" spans="1:2">
      <c r="A1933" t="s">
        <v>5970</v>
      </c>
      <c r="B1933" t="s">
        <v>5972</v>
      </c>
    </row>
    <row r="1934" spans="1:2">
      <c r="A1934" t="s">
        <v>5973</v>
      </c>
      <c r="B1934" t="s">
        <v>5974</v>
      </c>
    </row>
    <row r="1935" spans="1:2">
      <c r="A1935" t="s">
        <v>5973</v>
      </c>
      <c r="B1935" t="s">
        <v>5975</v>
      </c>
    </row>
    <row r="1936" spans="1:2">
      <c r="A1936" t="s">
        <v>5976</v>
      </c>
      <c r="B1936" t="s">
        <v>5977</v>
      </c>
    </row>
    <row r="1937" spans="1:2">
      <c r="A1937" t="s">
        <v>5976</v>
      </c>
      <c r="B1937" t="s">
        <v>5978</v>
      </c>
    </row>
    <row r="1938" spans="1:2">
      <c r="A1938" t="s">
        <v>5979</v>
      </c>
      <c r="B1938" t="s">
        <v>5980</v>
      </c>
    </row>
    <row r="1939" spans="1:2">
      <c r="A1939" t="s">
        <v>5979</v>
      </c>
      <c r="B1939" t="s">
        <v>5981</v>
      </c>
    </row>
    <row r="1940" spans="1:2">
      <c r="A1940" t="s">
        <v>5982</v>
      </c>
      <c r="B1940" t="s">
        <v>5983</v>
      </c>
    </row>
    <row r="1941" spans="1:2">
      <c r="A1941" t="s">
        <v>5982</v>
      </c>
      <c r="B1941" t="s">
        <v>5984</v>
      </c>
    </row>
    <row r="1942" spans="1:2">
      <c r="A1942" t="s">
        <v>5985</v>
      </c>
      <c r="B1942" t="s">
        <v>5986</v>
      </c>
    </row>
    <row r="1943" spans="1:2">
      <c r="A1943" t="s">
        <v>5985</v>
      </c>
      <c r="B1943" t="s">
        <v>5987</v>
      </c>
    </row>
    <row r="1944" spans="1:2">
      <c r="A1944" t="s">
        <v>5988</v>
      </c>
      <c r="B1944" t="s">
        <v>5989</v>
      </c>
    </row>
    <row r="1945" spans="1:2">
      <c r="A1945" t="s">
        <v>5988</v>
      </c>
      <c r="B1945" t="s">
        <v>5990</v>
      </c>
    </row>
    <row r="1946" spans="1:2">
      <c r="A1946" t="s">
        <v>5991</v>
      </c>
      <c r="B1946" t="s">
        <v>5992</v>
      </c>
    </row>
    <row r="1947" spans="1:2">
      <c r="A1947" t="s">
        <v>5991</v>
      </c>
      <c r="B1947" t="s">
        <v>5993</v>
      </c>
    </row>
    <row r="1948" spans="1:2">
      <c r="A1948" t="s">
        <v>5994</v>
      </c>
      <c r="B1948" t="s">
        <v>5995</v>
      </c>
    </row>
    <row r="1949" spans="1:2">
      <c r="A1949" t="s">
        <v>5994</v>
      </c>
      <c r="B1949" t="s">
        <v>5996</v>
      </c>
    </row>
    <row r="1950" spans="1:2">
      <c r="A1950" t="s">
        <v>5997</v>
      </c>
      <c r="B1950" t="s">
        <v>5998</v>
      </c>
    </row>
    <row r="1951" spans="1:2">
      <c r="A1951" t="s">
        <v>5997</v>
      </c>
      <c r="B1951" t="s">
        <v>5999</v>
      </c>
    </row>
    <row r="1952" spans="1:2">
      <c r="A1952" t="s">
        <v>6000</v>
      </c>
      <c r="B1952" t="s">
        <v>6001</v>
      </c>
    </row>
    <row r="1953" spans="1:2">
      <c r="A1953" t="s">
        <v>6000</v>
      </c>
      <c r="B1953" t="s">
        <v>6002</v>
      </c>
    </row>
    <row r="1954" spans="1:2">
      <c r="A1954" t="s">
        <v>6003</v>
      </c>
      <c r="B1954" t="s">
        <v>6004</v>
      </c>
    </row>
    <row r="1955" spans="1:2">
      <c r="A1955" t="s">
        <v>6005</v>
      </c>
      <c r="B1955" t="s">
        <v>6006</v>
      </c>
    </row>
    <row r="1956" spans="1:2">
      <c r="A1956" t="s">
        <v>6005</v>
      </c>
      <c r="B1956" t="s">
        <v>6007</v>
      </c>
    </row>
    <row r="1957" spans="1:2">
      <c r="A1957" t="s">
        <v>6008</v>
      </c>
      <c r="B1957" t="s">
        <v>6009</v>
      </c>
    </row>
    <row r="1958" spans="1:2">
      <c r="A1958" t="s">
        <v>6008</v>
      </c>
      <c r="B1958" t="s">
        <v>6010</v>
      </c>
    </row>
    <row r="1959" spans="1:2">
      <c r="A1959" t="s">
        <v>6011</v>
      </c>
      <c r="B1959" t="s">
        <v>6012</v>
      </c>
    </row>
    <row r="1960" spans="1:2">
      <c r="A1960" t="s">
        <v>6011</v>
      </c>
      <c r="B1960" t="s">
        <v>6013</v>
      </c>
    </row>
    <row r="1961" spans="1:2">
      <c r="A1961" t="s">
        <v>6014</v>
      </c>
      <c r="B1961" t="s">
        <v>6015</v>
      </c>
    </row>
    <row r="1962" spans="1:2">
      <c r="A1962" t="s">
        <v>6014</v>
      </c>
      <c r="B1962" t="s">
        <v>6016</v>
      </c>
    </row>
    <row r="1963" spans="1:2">
      <c r="A1963" t="s">
        <v>6017</v>
      </c>
      <c r="B1963" t="s">
        <v>6018</v>
      </c>
    </row>
    <row r="1964" spans="1:2">
      <c r="A1964" t="s">
        <v>6017</v>
      </c>
      <c r="B1964" t="s">
        <v>6019</v>
      </c>
    </row>
    <row r="1965" spans="1:2">
      <c r="A1965" t="s">
        <v>6020</v>
      </c>
      <c r="B1965" t="s">
        <v>6021</v>
      </c>
    </row>
    <row r="1966" spans="1:2">
      <c r="A1966" t="s">
        <v>6020</v>
      </c>
      <c r="B1966" t="s">
        <v>6022</v>
      </c>
    </row>
    <row r="1967" spans="1:2">
      <c r="A1967" t="s">
        <v>6023</v>
      </c>
      <c r="B1967" t="s">
        <v>6024</v>
      </c>
    </row>
    <row r="1968" spans="1:2">
      <c r="A1968" t="s">
        <v>6023</v>
      </c>
      <c r="B1968" t="s">
        <v>6025</v>
      </c>
    </row>
    <row r="1969" spans="1:2">
      <c r="A1969" t="s">
        <v>6026</v>
      </c>
      <c r="B1969" t="s">
        <v>6027</v>
      </c>
    </row>
    <row r="1970" spans="1:2">
      <c r="A1970" t="s">
        <v>6026</v>
      </c>
      <c r="B1970" t="s">
        <v>6028</v>
      </c>
    </row>
    <row r="1971" spans="1:2">
      <c r="A1971" t="s">
        <v>6029</v>
      </c>
      <c r="B1971" t="s">
        <v>6030</v>
      </c>
    </row>
    <row r="1972" spans="1:2">
      <c r="A1972" t="s">
        <v>6029</v>
      </c>
      <c r="B1972" t="s">
        <v>6031</v>
      </c>
    </row>
    <row r="1973" spans="1:2">
      <c r="A1973" t="s">
        <v>6032</v>
      </c>
      <c r="B1973" t="s">
        <v>6033</v>
      </c>
    </row>
    <row r="1974" spans="1:2">
      <c r="A1974" t="s">
        <v>6032</v>
      </c>
      <c r="B1974" t="s">
        <v>6034</v>
      </c>
    </row>
    <row r="1975" spans="1:2">
      <c r="A1975" t="s">
        <v>6035</v>
      </c>
      <c r="B1975" t="s">
        <v>6036</v>
      </c>
    </row>
    <row r="1976" spans="1:2">
      <c r="A1976" t="s">
        <v>6035</v>
      </c>
      <c r="B1976" t="s">
        <v>6037</v>
      </c>
    </row>
    <row r="1977" spans="1:2">
      <c r="A1977" t="s">
        <v>6038</v>
      </c>
      <c r="B1977" t="s">
        <v>6039</v>
      </c>
    </row>
    <row r="1978" spans="1:2">
      <c r="A1978" t="s">
        <v>6038</v>
      </c>
      <c r="B1978" t="s">
        <v>6040</v>
      </c>
    </row>
    <row r="1979" spans="1:2">
      <c r="A1979" t="s">
        <v>6041</v>
      </c>
      <c r="B1979" t="s">
        <v>6042</v>
      </c>
    </row>
    <row r="1980" spans="1:2">
      <c r="A1980" t="s">
        <v>6041</v>
      </c>
      <c r="B1980" t="s">
        <v>6043</v>
      </c>
    </row>
    <row r="1981" spans="1:2">
      <c r="A1981" t="s">
        <v>6044</v>
      </c>
      <c r="B1981" t="s">
        <v>6045</v>
      </c>
    </row>
    <row r="1982" spans="1:2">
      <c r="A1982" t="s">
        <v>6044</v>
      </c>
      <c r="B1982" t="s">
        <v>6046</v>
      </c>
    </row>
    <row r="1983" spans="1:2">
      <c r="A1983" t="s">
        <v>6047</v>
      </c>
      <c r="B1983" t="s">
        <v>6048</v>
      </c>
    </row>
    <row r="1984" spans="1:2">
      <c r="A1984" t="s">
        <v>6047</v>
      </c>
      <c r="B1984" t="s">
        <v>6049</v>
      </c>
    </row>
    <row r="1985" spans="1:2">
      <c r="A1985" t="s">
        <v>6050</v>
      </c>
      <c r="B1985" t="s">
        <v>6051</v>
      </c>
    </row>
    <row r="1986" spans="1:2">
      <c r="A1986" t="s">
        <v>6050</v>
      </c>
      <c r="B1986" t="s">
        <v>6052</v>
      </c>
    </row>
    <row r="1987" spans="1:2">
      <c r="A1987" t="s">
        <v>6053</v>
      </c>
      <c r="B1987" t="s">
        <v>6054</v>
      </c>
    </row>
    <row r="1988" spans="1:2">
      <c r="A1988" t="s">
        <v>6055</v>
      </c>
      <c r="B1988" t="s">
        <v>6056</v>
      </c>
    </row>
    <row r="1989" spans="1:2">
      <c r="A1989" t="s">
        <v>6055</v>
      </c>
      <c r="B1989" t="s">
        <v>6057</v>
      </c>
    </row>
    <row r="1990" spans="1:2">
      <c r="A1990" t="s">
        <v>6058</v>
      </c>
      <c r="B1990" t="s">
        <v>6059</v>
      </c>
    </row>
    <row r="1991" spans="1:2">
      <c r="A1991" t="s">
        <v>6058</v>
      </c>
      <c r="B1991" t="s">
        <v>6060</v>
      </c>
    </row>
    <row r="1992" spans="1:2">
      <c r="A1992" t="s">
        <v>6061</v>
      </c>
      <c r="B1992" t="s">
        <v>6062</v>
      </c>
    </row>
    <row r="1993" spans="1:2">
      <c r="A1993" t="s">
        <v>6063</v>
      </c>
      <c r="B1993" t="s">
        <v>6064</v>
      </c>
    </row>
    <row r="1994" spans="1:2">
      <c r="A1994" t="s">
        <v>6063</v>
      </c>
      <c r="B1994" t="s">
        <v>6065</v>
      </c>
    </row>
    <row r="1995" spans="1:2">
      <c r="A1995" t="s">
        <v>6066</v>
      </c>
      <c r="B1995" t="s">
        <v>6067</v>
      </c>
    </row>
    <row r="1996" spans="1:2">
      <c r="A1996" t="s">
        <v>6066</v>
      </c>
      <c r="B1996" t="s">
        <v>6068</v>
      </c>
    </row>
    <row r="1997" spans="1:2">
      <c r="A1997" t="s">
        <v>6069</v>
      </c>
      <c r="B1997" t="s">
        <v>6070</v>
      </c>
    </row>
    <row r="1998" spans="1:2">
      <c r="A1998" t="s">
        <v>6071</v>
      </c>
      <c r="B1998" t="s">
        <v>12674</v>
      </c>
    </row>
    <row r="1999" spans="1:2">
      <c r="A1999" t="s">
        <v>12675</v>
      </c>
      <c r="B1999" t="s">
        <v>12676</v>
      </c>
    </row>
    <row r="2000" spans="1:2">
      <c r="A2000" t="s">
        <v>6072</v>
      </c>
      <c r="B2000" t="s">
        <v>6073</v>
      </c>
    </row>
    <row r="2001" spans="1:2">
      <c r="A2001" t="s">
        <v>12677</v>
      </c>
      <c r="B2001" t="s">
        <v>12678</v>
      </c>
    </row>
    <row r="2002" spans="1:2">
      <c r="A2002" t="s">
        <v>6074</v>
      </c>
      <c r="B2002" t="s">
        <v>12679</v>
      </c>
    </row>
    <row r="2003" spans="1:2">
      <c r="A2003" t="s">
        <v>6075</v>
      </c>
      <c r="B2003" t="s">
        <v>12680</v>
      </c>
    </row>
    <row r="2004" spans="1:2">
      <c r="A2004" t="s">
        <v>6076</v>
      </c>
      <c r="B2004" t="s">
        <v>6077</v>
      </c>
    </row>
    <row r="2005" spans="1:2">
      <c r="A2005" t="s">
        <v>6078</v>
      </c>
      <c r="B2005" t="s">
        <v>6079</v>
      </c>
    </row>
    <row r="2006" spans="1:2">
      <c r="A2006" t="s">
        <v>6080</v>
      </c>
      <c r="B2006" t="s">
        <v>6081</v>
      </c>
    </row>
    <row r="2007" spans="1:2">
      <c r="A2007" t="s">
        <v>6082</v>
      </c>
      <c r="B2007" t="s">
        <v>12681</v>
      </c>
    </row>
    <row r="2008" spans="1:2">
      <c r="A2008" t="s">
        <v>6083</v>
      </c>
      <c r="B2008" t="s">
        <v>6084</v>
      </c>
    </row>
    <row r="2009" spans="1:2">
      <c r="A2009" t="s">
        <v>6085</v>
      </c>
      <c r="B2009" t="s">
        <v>12682</v>
      </c>
    </row>
    <row r="2010" spans="1:2">
      <c r="A2010" t="s">
        <v>6086</v>
      </c>
      <c r="B2010" t="s">
        <v>12683</v>
      </c>
    </row>
    <row r="2011" spans="1:2">
      <c r="A2011" t="s">
        <v>6087</v>
      </c>
      <c r="B2011" t="s">
        <v>6088</v>
      </c>
    </row>
    <row r="2012" spans="1:2">
      <c r="A2012" t="s">
        <v>6089</v>
      </c>
      <c r="B2012" t="s">
        <v>12684</v>
      </c>
    </row>
    <row r="2013" spans="1:2">
      <c r="A2013" t="s">
        <v>6090</v>
      </c>
      <c r="B2013" t="s">
        <v>12685</v>
      </c>
    </row>
    <row r="2014" spans="1:2">
      <c r="A2014" t="s">
        <v>6091</v>
      </c>
      <c r="B2014" t="s">
        <v>12686</v>
      </c>
    </row>
    <row r="2015" spans="1:2">
      <c r="A2015" t="s">
        <v>6092</v>
      </c>
      <c r="B2015" t="s">
        <v>12601</v>
      </c>
    </row>
    <row r="2016" spans="1:2">
      <c r="A2016" t="s">
        <v>6093</v>
      </c>
      <c r="B2016" t="s">
        <v>12687</v>
      </c>
    </row>
    <row r="2017" spans="1:2">
      <c r="A2017" t="s">
        <v>6094</v>
      </c>
      <c r="B2017" t="s">
        <v>6095</v>
      </c>
    </row>
    <row r="2018" spans="1:2">
      <c r="A2018" t="s">
        <v>6096</v>
      </c>
      <c r="B2018" t="s">
        <v>342</v>
      </c>
    </row>
    <row r="2019" spans="1:2">
      <c r="A2019" t="s">
        <v>6098</v>
      </c>
      <c r="B2019" t="s">
        <v>12688</v>
      </c>
    </row>
    <row r="2020" spans="1:2">
      <c r="A2020" t="s">
        <v>6099</v>
      </c>
      <c r="B2020" t="s">
        <v>6100</v>
      </c>
    </row>
    <row r="2021" spans="1:2">
      <c r="A2021" t="s">
        <v>6101</v>
      </c>
      <c r="B2021" t="s">
        <v>6102</v>
      </c>
    </row>
    <row r="2022" spans="1:2">
      <c r="A2022" t="s">
        <v>6103</v>
      </c>
      <c r="B2022" t="s">
        <v>6104</v>
      </c>
    </row>
    <row r="2023" spans="1:2">
      <c r="A2023" t="s">
        <v>6105</v>
      </c>
      <c r="B2023" t="s">
        <v>12689</v>
      </c>
    </row>
    <row r="2024" spans="1:2">
      <c r="A2024" t="s">
        <v>6106</v>
      </c>
      <c r="B2024" t="s">
        <v>6107</v>
      </c>
    </row>
    <row r="2025" spans="1:2">
      <c r="A2025" t="s">
        <v>6108</v>
      </c>
      <c r="B2025" t="s">
        <v>6109</v>
      </c>
    </row>
    <row r="2026" spans="1:2">
      <c r="A2026" t="s">
        <v>6110</v>
      </c>
      <c r="B2026" t="s">
        <v>12600</v>
      </c>
    </row>
    <row r="2027" spans="1:2">
      <c r="A2027" t="s">
        <v>6111</v>
      </c>
      <c r="B2027" t="s">
        <v>6112</v>
      </c>
    </row>
    <row r="2028" spans="1:2">
      <c r="A2028" t="s">
        <v>6113</v>
      </c>
      <c r="B2028" t="s">
        <v>12690</v>
      </c>
    </row>
    <row r="2029" spans="1:2">
      <c r="A2029" t="s">
        <v>6114</v>
      </c>
      <c r="B2029" t="s">
        <v>12691</v>
      </c>
    </row>
    <row r="2030" spans="1:2">
      <c r="A2030" t="s">
        <v>6115</v>
      </c>
      <c r="B2030" t="s">
        <v>6116</v>
      </c>
    </row>
    <row r="2031" spans="1:2">
      <c r="A2031" t="s">
        <v>6117</v>
      </c>
      <c r="B2031" t="s">
        <v>6118</v>
      </c>
    </row>
    <row r="2032" spans="1:2">
      <c r="A2032" t="s">
        <v>6119</v>
      </c>
      <c r="B2032" t="s">
        <v>12692</v>
      </c>
    </row>
    <row r="2033" spans="1:2">
      <c r="A2033" t="s">
        <v>6120</v>
      </c>
      <c r="B2033" t="s">
        <v>349</v>
      </c>
    </row>
    <row r="2034" spans="1:2">
      <c r="A2034" t="s">
        <v>6121</v>
      </c>
      <c r="B2034" t="s">
        <v>6122</v>
      </c>
    </row>
    <row r="2035" spans="1:2">
      <c r="A2035" t="s">
        <v>6123</v>
      </c>
      <c r="B2035" t="s">
        <v>6124</v>
      </c>
    </row>
    <row r="2036" spans="1:2">
      <c r="A2036" t="s">
        <v>6123</v>
      </c>
      <c r="B2036" t="s">
        <v>6125</v>
      </c>
    </row>
    <row r="2037" spans="1:2">
      <c r="A2037" t="s">
        <v>6126</v>
      </c>
      <c r="B2037" t="s">
        <v>6127</v>
      </c>
    </row>
    <row r="2038" spans="1:2">
      <c r="A2038" t="s">
        <v>6128</v>
      </c>
      <c r="B2038" t="s">
        <v>6129</v>
      </c>
    </row>
    <row r="2039" spans="1:2">
      <c r="A2039" t="s">
        <v>6130</v>
      </c>
      <c r="B2039" t="s">
        <v>6131</v>
      </c>
    </row>
    <row r="2040" spans="1:2">
      <c r="A2040" t="s">
        <v>6132</v>
      </c>
      <c r="B2040" t="s">
        <v>6133</v>
      </c>
    </row>
    <row r="2041" spans="1:2">
      <c r="A2041" t="s">
        <v>6132</v>
      </c>
      <c r="B2041" t="s">
        <v>6134</v>
      </c>
    </row>
    <row r="2042" spans="1:2">
      <c r="A2042" t="s">
        <v>6135</v>
      </c>
      <c r="B2042" t="s">
        <v>6136</v>
      </c>
    </row>
    <row r="2043" spans="1:2">
      <c r="A2043" t="s">
        <v>6137</v>
      </c>
      <c r="B2043" t="s">
        <v>6138</v>
      </c>
    </row>
    <row r="2044" spans="1:2">
      <c r="A2044" t="s">
        <v>6139</v>
      </c>
      <c r="B2044" t="s">
        <v>6140</v>
      </c>
    </row>
    <row r="2045" spans="1:2">
      <c r="A2045" t="s">
        <v>6141</v>
      </c>
      <c r="B2045" t="s">
        <v>6142</v>
      </c>
    </row>
    <row r="2046" spans="1:2">
      <c r="A2046" t="s">
        <v>6143</v>
      </c>
      <c r="B2046" t="s">
        <v>6144</v>
      </c>
    </row>
    <row r="2047" spans="1:2">
      <c r="A2047" t="s">
        <v>6145</v>
      </c>
      <c r="B2047" t="s">
        <v>6146</v>
      </c>
    </row>
    <row r="2048" spans="1:2">
      <c r="A2048" t="s">
        <v>6147</v>
      </c>
      <c r="B2048" t="s">
        <v>6148</v>
      </c>
    </row>
    <row r="2049" spans="1:2">
      <c r="A2049" t="s">
        <v>6149</v>
      </c>
      <c r="B2049" t="s">
        <v>6150</v>
      </c>
    </row>
    <row r="2050" spans="1:2">
      <c r="A2050" t="s">
        <v>6151</v>
      </c>
      <c r="B2050" t="s">
        <v>6152</v>
      </c>
    </row>
    <row r="2051" spans="1:2">
      <c r="A2051" t="s">
        <v>6153</v>
      </c>
      <c r="B2051" t="s">
        <v>6154</v>
      </c>
    </row>
    <row r="2052" spans="1:2">
      <c r="A2052" t="s">
        <v>6155</v>
      </c>
      <c r="B2052" t="s">
        <v>6156</v>
      </c>
    </row>
    <row r="2053" spans="1:2">
      <c r="A2053" t="s">
        <v>6155</v>
      </c>
      <c r="B2053" t="s">
        <v>6157</v>
      </c>
    </row>
    <row r="2054" spans="1:2">
      <c r="A2054" t="s">
        <v>6158</v>
      </c>
      <c r="B2054" t="s">
        <v>6159</v>
      </c>
    </row>
    <row r="2055" spans="1:2">
      <c r="A2055" t="s">
        <v>6161</v>
      </c>
      <c r="B2055" t="s">
        <v>6166</v>
      </c>
    </row>
    <row r="2056" spans="1:2">
      <c r="A2056" t="s">
        <v>6163</v>
      </c>
      <c r="B2056" t="s">
        <v>6168</v>
      </c>
    </row>
    <row r="2057" spans="1:2">
      <c r="A2057" t="s">
        <v>6165</v>
      </c>
      <c r="B2057" t="s">
        <v>6207</v>
      </c>
    </row>
    <row r="2058" spans="1:2">
      <c r="A2058" t="s">
        <v>6167</v>
      </c>
      <c r="B2058" t="s">
        <v>6179</v>
      </c>
    </row>
    <row r="2059" spans="1:2">
      <c r="A2059" t="s">
        <v>6169</v>
      </c>
      <c r="B2059" t="s">
        <v>6191</v>
      </c>
    </row>
    <row r="2060" spans="1:2">
      <c r="A2060" t="s">
        <v>6171</v>
      </c>
      <c r="B2060" t="s">
        <v>6195</v>
      </c>
    </row>
    <row r="2061" spans="1:2">
      <c r="A2061" t="s">
        <v>6173</v>
      </c>
      <c r="B2061" t="s">
        <v>6205</v>
      </c>
    </row>
    <row r="2062" spans="1:2">
      <c r="A2062" t="s">
        <v>6175</v>
      </c>
      <c r="B2062" t="s">
        <v>6187</v>
      </c>
    </row>
    <row r="2063" spans="1:2">
      <c r="A2063" t="s">
        <v>6178</v>
      </c>
      <c r="B2063" t="s">
        <v>6172</v>
      </c>
    </row>
    <row r="2064" spans="1:2">
      <c r="A2064" t="s">
        <v>6180</v>
      </c>
      <c r="B2064" t="s">
        <v>6197</v>
      </c>
    </row>
    <row r="2065" spans="1:2">
      <c r="A2065" t="s">
        <v>6182</v>
      </c>
      <c r="B2065" t="s">
        <v>6199</v>
      </c>
    </row>
    <row r="2066" spans="1:2">
      <c r="A2066" t="s">
        <v>6184</v>
      </c>
      <c r="B2066" t="s">
        <v>6181</v>
      </c>
    </row>
    <row r="2067" spans="1:2">
      <c r="A2067" t="s">
        <v>6186</v>
      </c>
      <c r="B2067" t="s">
        <v>6174</v>
      </c>
    </row>
    <row r="2068" spans="1:2">
      <c r="A2068" t="s">
        <v>6188</v>
      </c>
      <c r="B2068" t="s">
        <v>6176</v>
      </c>
    </row>
    <row r="2069" spans="1:2">
      <c r="A2069" t="s">
        <v>6190</v>
      </c>
      <c r="B2069" t="s">
        <v>6183</v>
      </c>
    </row>
    <row r="2070" spans="1:2">
      <c r="A2070" t="s">
        <v>6192</v>
      </c>
      <c r="B2070" t="s">
        <v>6170</v>
      </c>
    </row>
    <row r="2071" spans="1:2">
      <c r="A2071" t="s">
        <v>6194</v>
      </c>
      <c r="B2071" t="s">
        <v>6193</v>
      </c>
    </row>
    <row r="2072" spans="1:2">
      <c r="A2072" t="s">
        <v>6196</v>
      </c>
      <c r="B2072" t="s">
        <v>6162</v>
      </c>
    </row>
    <row r="2073" spans="1:2">
      <c r="A2073" t="s">
        <v>6198</v>
      </c>
      <c r="B2073" t="s">
        <v>6189</v>
      </c>
    </row>
    <row r="2074" spans="1:2">
      <c r="A2074" t="s">
        <v>6200</v>
      </c>
      <c r="B2074" t="s">
        <v>6164</v>
      </c>
    </row>
    <row r="2075" spans="1:2">
      <c r="A2075" t="s">
        <v>6202</v>
      </c>
      <c r="B2075" t="s">
        <v>6160</v>
      </c>
    </row>
    <row r="2076" spans="1:2">
      <c r="A2076" t="s">
        <v>6204</v>
      </c>
      <c r="B2076" t="s">
        <v>6203</v>
      </c>
    </row>
    <row r="2077" spans="1:2">
      <c r="A2077" t="s">
        <v>6206</v>
      </c>
      <c r="B2077" t="s">
        <v>6185</v>
      </c>
    </row>
    <row r="2078" spans="1:2">
      <c r="A2078" t="s">
        <v>6208</v>
      </c>
      <c r="B2078" t="s">
        <v>6201</v>
      </c>
    </row>
    <row r="2079" spans="1:2">
      <c r="A2079" t="s">
        <v>6210</v>
      </c>
      <c r="B2079" t="s">
        <v>6209</v>
      </c>
    </row>
    <row r="2080" spans="1:2">
      <c r="A2080" t="s">
        <v>6212</v>
      </c>
      <c r="B2080" t="s">
        <v>6213</v>
      </c>
    </row>
    <row r="2081" spans="1:2">
      <c r="A2081" t="s">
        <v>6214</v>
      </c>
      <c r="B2081" t="s">
        <v>6211</v>
      </c>
    </row>
    <row r="2082" spans="1:2">
      <c r="A2082" t="s">
        <v>6216</v>
      </c>
      <c r="B2082" t="s">
        <v>6217</v>
      </c>
    </row>
    <row r="2083" spans="1:2">
      <c r="A2083" t="s">
        <v>6218</v>
      </c>
      <c r="B2083" t="s">
        <v>6177</v>
      </c>
    </row>
    <row r="2084" spans="1:2">
      <c r="A2084" t="s">
        <v>12693</v>
      </c>
      <c r="B2084" t="s">
        <v>6215</v>
      </c>
    </row>
    <row r="2085" spans="1:2">
      <c r="A2085" t="s">
        <v>12694</v>
      </c>
      <c r="B2085" t="s">
        <v>6219</v>
      </c>
    </row>
    <row r="2086" spans="1:2">
      <c r="A2086" t="s">
        <v>6220</v>
      </c>
      <c r="B2086" t="s">
        <v>6221</v>
      </c>
    </row>
    <row r="2087" spans="1:2">
      <c r="A2087" t="s">
        <v>6222</v>
      </c>
      <c r="B2087" t="s">
        <v>6223</v>
      </c>
    </row>
    <row r="2088" spans="1:2">
      <c r="A2088" t="s">
        <v>6224</v>
      </c>
      <c r="B2088" t="s">
        <v>6225</v>
      </c>
    </row>
    <row r="2089" spans="1:2">
      <c r="A2089" t="s">
        <v>6226</v>
      </c>
      <c r="B2089" t="s">
        <v>6227</v>
      </c>
    </row>
    <row r="2090" spans="1:2">
      <c r="A2090" t="s">
        <v>6228</v>
      </c>
      <c r="B2090" t="s">
        <v>6229</v>
      </c>
    </row>
    <row r="2091" spans="1:2">
      <c r="A2091" t="s">
        <v>6230</v>
      </c>
      <c r="B2091" t="s">
        <v>6231</v>
      </c>
    </row>
    <row r="2092" spans="1:2">
      <c r="A2092" t="s">
        <v>6232</v>
      </c>
      <c r="B2092" t="s">
        <v>6233</v>
      </c>
    </row>
    <row r="2093" spans="1:2">
      <c r="A2093" t="s">
        <v>6234</v>
      </c>
      <c r="B2093" t="s">
        <v>6235</v>
      </c>
    </row>
    <row r="2094" spans="1:2">
      <c r="A2094" t="s">
        <v>6236</v>
      </c>
      <c r="B2094" t="s">
        <v>6237</v>
      </c>
    </row>
    <row r="2095" spans="1:2">
      <c r="A2095" t="s">
        <v>6238</v>
      </c>
      <c r="B2095" t="s">
        <v>6239</v>
      </c>
    </row>
    <row r="2096" spans="1:2">
      <c r="A2096" t="s">
        <v>6240</v>
      </c>
      <c r="B2096" t="s">
        <v>6241</v>
      </c>
    </row>
    <row r="2097" spans="1:2">
      <c r="A2097" t="s">
        <v>6242</v>
      </c>
      <c r="B2097" t="s">
        <v>6243</v>
      </c>
    </row>
    <row r="2098" spans="1:2">
      <c r="A2098" t="s">
        <v>6244</v>
      </c>
      <c r="B2098" t="s">
        <v>6245</v>
      </c>
    </row>
    <row r="2099" spans="1:2">
      <c r="A2099" t="s">
        <v>6246</v>
      </c>
      <c r="B2099" t="s">
        <v>6247</v>
      </c>
    </row>
    <row r="2100" spans="1:2">
      <c r="A2100" t="s">
        <v>6248</v>
      </c>
      <c r="B2100" t="s">
        <v>6249</v>
      </c>
    </row>
    <row r="2101" spans="1:2">
      <c r="A2101" t="s">
        <v>6250</v>
      </c>
      <c r="B2101" t="s">
        <v>6251</v>
      </c>
    </row>
    <row r="2102" spans="1:2">
      <c r="A2102" t="s">
        <v>6252</v>
      </c>
      <c r="B2102" t="s">
        <v>6253</v>
      </c>
    </row>
    <row r="2103" spans="1:2">
      <c r="A2103" t="s">
        <v>6254</v>
      </c>
      <c r="B2103" t="s">
        <v>6255</v>
      </c>
    </row>
    <row r="2104" spans="1:2">
      <c r="A2104" t="s">
        <v>6256</v>
      </c>
      <c r="B2104" t="s">
        <v>6257</v>
      </c>
    </row>
    <row r="2105" spans="1:2">
      <c r="A2105" t="s">
        <v>6258</v>
      </c>
      <c r="B2105" t="s">
        <v>6259</v>
      </c>
    </row>
    <row r="2106" spans="1:2">
      <c r="A2106" t="s">
        <v>6260</v>
      </c>
      <c r="B2106" t="s">
        <v>6261</v>
      </c>
    </row>
    <row r="2107" spans="1:2">
      <c r="A2107" t="s">
        <v>6262</v>
      </c>
      <c r="B2107" t="s">
        <v>6263</v>
      </c>
    </row>
    <row r="2108" spans="1:2">
      <c r="A2108" t="s">
        <v>6264</v>
      </c>
      <c r="B2108" t="s">
        <v>6265</v>
      </c>
    </row>
    <row r="2109" spans="1:2">
      <c r="A2109" t="s">
        <v>6266</v>
      </c>
      <c r="B2109" t="s">
        <v>6267</v>
      </c>
    </row>
    <row r="2110" spans="1:2">
      <c r="A2110" t="s">
        <v>6268</v>
      </c>
      <c r="B2110" t="s">
        <v>6269</v>
      </c>
    </row>
    <row r="2111" spans="1:2">
      <c r="A2111" t="s">
        <v>6270</v>
      </c>
      <c r="B2111" t="s">
        <v>6271</v>
      </c>
    </row>
    <row r="2112" spans="1:2">
      <c r="A2112" t="s">
        <v>6272</v>
      </c>
      <c r="B2112" t="s">
        <v>6273</v>
      </c>
    </row>
    <row r="2113" spans="1:2">
      <c r="A2113" t="s">
        <v>6274</v>
      </c>
      <c r="B2113" t="s">
        <v>6275</v>
      </c>
    </row>
    <row r="2114" spans="1:2">
      <c r="A2114" t="s">
        <v>6276</v>
      </c>
      <c r="B2114" t="s">
        <v>6277</v>
      </c>
    </row>
    <row r="2115" spans="1:2">
      <c r="A2115" t="s">
        <v>6278</v>
      </c>
      <c r="B2115" t="s">
        <v>6279</v>
      </c>
    </row>
    <row r="2116" spans="1:2">
      <c r="A2116" t="s">
        <v>6280</v>
      </c>
      <c r="B2116" t="s">
        <v>6281</v>
      </c>
    </row>
    <row r="2117" spans="1:2">
      <c r="A2117" t="s">
        <v>6282</v>
      </c>
      <c r="B2117" t="s">
        <v>6283</v>
      </c>
    </row>
    <row r="2118" spans="1:2">
      <c r="A2118" t="s">
        <v>6284</v>
      </c>
      <c r="B2118" t="s">
        <v>6285</v>
      </c>
    </row>
    <row r="2119" spans="1:2">
      <c r="A2119" t="s">
        <v>6286</v>
      </c>
      <c r="B2119" t="s">
        <v>6287</v>
      </c>
    </row>
    <row r="2120" spans="1:2">
      <c r="A2120" t="s">
        <v>6288</v>
      </c>
      <c r="B2120" t="s">
        <v>6289</v>
      </c>
    </row>
    <row r="2121" spans="1:2">
      <c r="A2121" t="s">
        <v>6290</v>
      </c>
      <c r="B2121" t="s">
        <v>6291</v>
      </c>
    </row>
    <row r="2122" spans="1:2">
      <c r="A2122" t="s">
        <v>6292</v>
      </c>
      <c r="B2122" t="s">
        <v>6293</v>
      </c>
    </row>
    <row r="2123" spans="1:2">
      <c r="A2123" t="s">
        <v>6294</v>
      </c>
      <c r="B2123" t="s">
        <v>6295</v>
      </c>
    </row>
    <row r="2124" spans="1:2">
      <c r="A2124" t="s">
        <v>6296</v>
      </c>
      <c r="B2124" t="s">
        <v>6297</v>
      </c>
    </row>
    <row r="2125" spans="1:2">
      <c r="A2125" t="s">
        <v>6298</v>
      </c>
      <c r="B2125" t="s">
        <v>6299</v>
      </c>
    </row>
    <row r="2126" spans="1:2">
      <c r="A2126" t="s">
        <v>6300</v>
      </c>
      <c r="B2126" t="s">
        <v>6301</v>
      </c>
    </row>
    <row r="2127" spans="1:2">
      <c r="A2127" t="s">
        <v>6302</v>
      </c>
      <c r="B2127" t="s">
        <v>6303</v>
      </c>
    </row>
    <row r="2128" spans="1:2">
      <c r="A2128" t="s">
        <v>6304</v>
      </c>
      <c r="B2128" t="s">
        <v>6305</v>
      </c>
    </row>
    <row r="2129" spans="1:2">
      <c r="A2129" t="s">
        <v>6306</v>
      </c>
      <c r="B2129" t="s">
        <v>6307</v>
      </c>
    </row>
    <row r="2130" spans="1:2">
      <c r="A2130" t="s">
        <v>6308</v>
      </c>
      <c r="B2130" t="s">
        <v>6309</v>
      </c>
    </row>
    <row r="2131" spans="1:2">
      <c r="A2131" t="s">
        <v>6310</v>
      </c>
      <c r="B2131" t="s">
        <v>6311</v>
      </c>
    </row>
    <row r="2132" spans="1:2">
      <c r="A2132" t="s">
        <v>6312</v>
      </c>
      <c r="B2132" t="s">
        <v>6313</v>
      </c>
    </row>
    <row r="2133" spans="1:2">
      <c r="A2133" t="s">
        <v>6314</v>
      </c>
      <c r="B2133" t="s">
        <v>6315</v>
      </c>
    </row>
    <row r="2134" spans="1:2">
      <c r="A2134" t="s">
        <v>6316</v>
      </c>
      <c r="B2134" t="s">
        <v>6317</v>
      </c>
    </row>
    <row r="2135" spans="1:2">
      <c r="A2135" t="s">
        <v>6318</v>
      </c>
      <c r="B2135" t="s">
        <v>6319</v>
      </c>
    </row>
    <row r="2136" spans="1:2">
      <c r="A2136" t="s">
        <v>6320</v>
      </c>
      <c r="B2136" t="s">
        <v>6321</v>
      </c>
    </row>
    <row r="2137" spans="1:2">
      <c r="A2137" t="s">
        <v>6322</v>
      </c>
      <c r="B2137" t="s">
        <v>6323</v>
      </c>
    </row>
    <row r="2138" spans="1:2">
      <c r="A2138" t="s">
        <v>6324</v>
      </c>
      <c r="B2138" t="s">
        <v>6325</v>
      </c>
    </row>
    <row r="2139" spans="1:2">
      <c r="A2139" t="s">
        <v>6326</v>
      </c>
      <c r="B2139" t="s">
        <v>6327</v>
      </c>
    </row>
    <row r="2140" spans="1:2">
      <c r="A2140" t="s">
        <v>6328</v>
      </c>
      <c r="B2140" t="s">
        <v>6329</v>
      </c>
    </row>
    <row r="2141" spans="1:2">
      <c r="A2141" t="s">
        <v>6330</v>
      </c>
      <c r="B2141" t="s">
        <v>6331</v>
      </c>
    </row>
    <row r="2142" spans="1:2">
      <c r="A2142" t="s">
        <v>6332</v>
      </c>
      <c r="B2142" t="s">
        <v>6333</v>
      </c>
    </row>
    <row r="2143" spans="1:2">
      <c r="A2143" t="s">
        <v>6334</v>
      </c>
      <c r="B2143" t="s">
        <v>6335</v>
      </c>
    </row>
    <row r="2144" spans="1:2">
      <c r="A2144" t="s">
        <v>6336</v>
      </c>
      <c r="B2144" t="s">
        <v>6337</v>
      </c>
    </row>
    <row r="2145" spans="1:2">
      <c r="A2145" t="s">
        <v>6338</v>
      </c>
      <c r="B2145" t="s">
        <v>6339</v>
      </c>
    </row>
    <row r="2146" spans="1:2">
      <c r="A2146" t="s">
        <v>6340</v>
      </c>
      <c r="B2146" t="s">
        <v>6341</v>
      </c>
    </row>
    <row r="2147" spans="1:2">
      <c r="A2147" t="s">
        <v>6342</v>
      </c>
      <c r="B2147" t="s">
        <v>6343</v>
      </c>
    </row>
    <row r="2148" spans="1:2">
      <c r="A2148" t="s">
        <v>6344</v>
      </c>
      <c r="B2148" t="s">
        <v>6345</v>
      </c>
    </row>
    <row r="2149" spans="1:2">
      <c r="A2149" t="s">
        <v>6346</v>
      </c>
      <c r="B2149" t="s">
        <v>6347</v>
      </c>
    </row>
    <row r="2150" spans="1:2">
      <c r="A2150" t="s">
        <v>6348</v>
      </c>
      <c r="B2150" t="s">
        <v>6349</v>
      </c>
    </row>
    <row r="2151" spans="1:2">
      <c r="A2151" t="s">
        <v>6350</v>
      </c>
      <c r="B2151" t="s">
        <v>6351</v>
      </c>
    </row>
    <row r="2152" spans="1:2">
      <c r="A2152" t="s">
        <v>6352</v>
      </c>
      <c r="B2152" t="s">
        <v>6353</v>
      </c>
    </row>
    <row r="2153" spans="1:2">
      <c r="A2153" t="s">
        <v>6354</v>
      </c>
      <c r="B2153" t="s">
        <v>6355</v>
      </c>
    </row>
    <row r="2154" spans="1:2">
      <c r="A2154" t="s">
        <v>6356</v>
      </c>
      <c r="B2154" t="s">
        <v>6357</v>
      </c>
    </row>
    <row r="2155" spans="1:2">
      <c r="A2155" t="s">
        <v>6358</v>
      </c>
      <c r="B2155" t="s">
        <v>6359</v>
      </c>
    </row>
    <row r="2156" spans="1:2">
      <c r="A2156" t="s">
        <v>6360</v>
      </c>
      <c r="B2156" t="s">
        <v>6361</v>
      </c>
    </row>
    <row r="2157" spans="1:2">
      <c r="A2157" t="s">
        <v>6362</v>
      </c>
      <c r="B2157" t="s">
        <v>6363</v>
      </c>
    </row>
    <row r="2158" spans="1:2">
      <c r="A2158" t="s">
        <v>6364</v>
      </c>
      <c r="B2158" t="s">
        <v>6365</v>
      </c>
    </row>
    <row r="2159" spans="1:2">
      <c r="A2159" t="s">
        <v>6366</v>
      </c>
      <c r="B2159" t="s">
        <v>6367</v>
      </c>
    </row>
    <row r="2160" spans="1:2">
      <c r="A2160" t="s">
        <v>6368</v>
      </c>
      <c r="B2160" t="s">
        <v>6369</v>
      </c>
    </row>
    <row r="2161" spans="1:2">
      <c r="A2161" t="s">
        <v>6370</v>
      </c>
      <c r="B2161" t="s">
        <v>6371</v>
      </c>
    </row>
    <row r="2162" spans="1:2">
      <c r="A2162" t="s">
        <v>6372</v>
      </c>
      <c r="B2162" t="s">
        <v>6373</v>
      </c>
    </row>
    <row r="2163" spans="1:2">
      <c r="A2163" t="s">
        <v>6374</v>
      </c>
      <c r="B2163" t="s">
        <v>6375</v>
      </c>
    </row>
    <row r="2164" spans="1:2">
      <c r="A2164" t="s">
        <v>6376</v>
      </c>
      <c r="B2164" t="s">
        <v>6377</v>
      </c>
    </row>
    <row r="2165" spans="1:2">
      <c r="A2165" t="s">
        <v>6378</v>
      </c>
      <c r="B2165" t="s">
        <v>6379</v>
      </c>
    </row>
    <row r="2166" spans="1:2">
      <c r="A2166" t="s">
        <v>6380</v>
      </c>
      <c r="B2166" t="s">
        <v>6381</v>
      </c>
    </row>
    <row r="2167" spans="1:2">
      <c r="A2167" t="s">
        <v>6382</v>
      </c>
      <c r="B2167" t="s">
        <v>6383</v>
      </c>
    </row>
    <row r="2168" spans="1:2">
      <c r="A2168" t="s">
        <v>6384</v>
      </c>
      <c r="B2168" t="s">
        <v>6385</v>
      </c>
    </row>
    <row r="2169" spans="1:2">
      <c r="A2169" t="s">
        <v>6386</v>
      </c>
      <c r="B2169" t="s">
        <v>6387</v>
      </c>
    </row>
    <row r="2170" spans="1:2">
      <c r="A2170" t="s">
        <v>6388</v>
      </c>
      <c r="B2170" t="s">
        <v>6389</v>
      </c>
    </row>
    <row r="2171" spans="1:2">
      <c r="A2171" t="s">
        <v>6390</v>
      </c>
      <c r="B2171" t="s">
        <v>6391</v>
      </c>
    </row>
    <row r="2172" spans="1:2">
      <c r="A2172" t="s">
        <v>6392</v>
      </c>
      <c r="B2172" t="s">
        <v>6393</v>
      </c>
    </row>
    <row r="2173" spans="1:2">
      <c r="A2173" t="s">
        <v>6394</v>
      </c>
      <c r="B2173" t="s">
        <v>6395</v>
      </c>
    </row>
    <row r="2174" spans="1:2">
      <c r="A2174" t="s">
        <v>6396</v>
      </c>
      <c r="B2174" t="s">
        <v>6397</v>
      </c>
    </row>
    <row r="2175" spans="1:2">
      <c r="A2175" t="s">
        <v>6398</v>
      </c>
      <c r="B2175" t="s">
        <v>6399</v>
      </c>
    </row>
    <row r="2176" spans="1:2">
      <c r="A2176" t="s">
        <v>6400</v>
      </c>
      <c r="B2176" t="s">
        <v>6401</v>
      </c>
    </row>
    <row r="2177" spans="1:2">
      <c r="A2177" t="s">
        <v>6402</v>
      </c>
      <c r="B2177" t="s">
        <v>6403</v>
      </c>
    </row>
    <row r="2178" spans="1:2">
      <c r="A2178" t="s">
        <v>6404</v>
      </c>
      <c r="B2178" t="s">
        <v>6405</v>
      </c>
    </row>
    <row r="2179" spans="1:2">
      <c r="A2179" t="s">
        <v>6406</v>
      </c>
      <c r="B2179" t="s">
        <v>6407</v>
      </c>
    </row>
    <row r="2180" spans="1:2">
      <c r="A2180" t="s">
        <v>6408</v>
      </c>
      <c r="B2180" t="s">
        <v>6409</v>
      </c>
    </row>
    <row r="2181" spans="1:2">
      <c r="A2181" t="s">
        <v>6410</v>
      </c>
      <c r="B2181" t="s">
        <v>6411</v>
      </c>
    </row>
    <row r="2182" spans="1:2">
      <c r="A2182" t="s">
        <v>6412</v>
      </c>
      <c r="B2182" t="s">
        <v>6413</v>
      </c>
    </row>
    <row r="2183" spans="1:2">
      <c r="A2183" t="s">
        <v>6414</v>
      </c>
      <c r="B2183" t="s">
        <v>6415</v>
      </c>
    </row>
    <row r="2184" spans="1:2">
      <c r="A2184" t="s">
        <v>6416</v>
      </c>
      <c r="B2184" t="s">
        <v>6417</v>
      </c>
    </row>
    <row r="2185" spans="1:2">
      <c r="A2185" t="s">
        <v>6418</v>
      </c>
      <c r="B2185" t="s">
        <v>6419</v>
      </c>
    </row>
    <row r="2186" spans="1:2">
      <c r="A2186" t="s">
        <v>6420</v>
      </c>
      <c r="B2186" t="s">
        <v>6421</v>
      </c>
    </row>
    <row r="2187" spans="1:2">
      <c r="A2187" t="s">
        <v>6422</v>
      </c>
      <c r="B2187" t="s">
        <v>6423</v>
      </c>
    </row>
    <row r="2188" spans="1:2">
      <c r="A2188" t="s">
        <v>6424</v>
      </c>
      <c r="B2188" t="s">
        <v>6425</v>
      </c>
    </row>
    <row r="2189" spans="1:2">
      <c r="A2189" t="s">
        <v>6426</v>
      </c>
      <c r="B2189" t="s">
        <v>6427</v>
      </c>
    </row>
    <row r="2190" spans="1:2">
      <c r="A2190" t="s">
        <v>6428</v>
      </c>
      <c r="B2190" t="s">
        <v>6429</v>
      </c>
    </row>
    <row r="2191" spans="1:2">
      <c r="A2191" t="s">
        <v>6430</v>
      </c>
      <c r="B2191" t="s">
        <v>6431</v>
      </c>
    </row>
    <row r="2192" spans="1:2">
      <c r="A2192" t="s">
        <v>6432</v>
      </c>
      <c r="B2192" t="s">
        <v>6433</v>
      </c>
    </row>
    <row r="2193" spans="1:2">
      <c r="A2193" t="s">
        <v>6434</v>
      </c>
      <c r="B2193" t="s">
        <v>6435</v>
      </c>
    </row>
    <row r="2194" spans="1:2">
      <c r="A2194" t="s">
        <v>6436</v>
      </c>
      <c r="B2194" t="s">
        <v>6437</v>
      </c>
    </row>
    <row r="2195" spans="1:2">
      <c r="A2195" t="s">
        <v>6438</v>
      </c>
      <c r="B2195" t="s">
        <v>6439</v>
      </c>
    </row>
    <row r="2196" spans="1:2">
      <c r="A2196" t="s">
        <v>6438</v>
      </c>
      <c r="B2196" t="s">
        <v>6440</v>
      </c>
    </row>
    <row r="2197" spans="1:2">
      <c r="A2197" t="s">
        <v>6441</v>
      </c>
      <c r="B2197" t="s">
        <v>6442</v>
      </c>
    </row>
    <row r="2198" spans="1:2">
      <c r="A2198" t="s">
        <v>6441</v>
      </c>
      <c r="B2198" t="s">
        <v>6443</v>
      </c>
    </row>
    <row r="2199" spans="1:2">
      <c r="A2199" t="s">
        <v>6444</v>
      </c>
      <c r="B2199" t="s">
        <v>6445</v>
      </c>
    </row>
    <row r="2200" spans="1:2">
      <c r="A2200" t="s">
        <v>6444</v>
      </c>
      <c r="B2200" t="s">
        <v>6446</v>
      </c>
    </row>
    <row r="2201" spans="1:2">
      <c r="A2201" t="s">
        <v>6447</v>
      </c>
      <c r="B2201" t="s">
        <v>6448</v>
      </c>
    </row>
    <row r="2202" spans="1:2">
      <c r="A2202" t="s">
        <v>6449</v>
      </c>
      <c r="B2202" t="s">
        <v>6450</v>
      </c>
    </row>
    <row r="2203" spans="1:2">
      <c r="A2203" t="s">
        <v>6451</v>
      </c>
      <c r="B2203" t="s">
        <v>6452</v>
      </c>
    </row>
    <row r="2204" spans="1:2">
      <c r="A2204" t="s">
        <v>6453</v>
      </c>
      <c r="B2204" t="s">
        <v>6454</v>
      </c>
    </row>
    <row r="2205" spans="1:2">
      <c r="A2205" t="s">
        <v>6455</v>
      </c>
      <c r="B2205" t="s">
        <v>6456</v>
      </c>
    </row>
    <row r="2206" spans="1:2">
      <c r="A2206" t="s">
        <v>6457</v>
      </c>
      <c r="B2206" t="s">
        <v>6458</v>
      </c>
    </row>
    <row r="2207" spans="1:2">
      <c r="A2207" t="s">
        <v>6459</v>
      </c>
      <c r="B2207" t="s">
        <v>6460</v>
      </c>
    </row>
    <row r="2208" spans="1:2">
      <c r="A2208" t="s">
        <v>6461</v>
      </c>
      <c r="B2208" t="s">
        <v>6462</v>
      </c>
    </row>
    <row r="2209" spans="1:2">
      <c r="A2209" t="s">
        <v>6463</v>
      </c>
      <c r="B2209" t="s">
        <v>6464</v>
      </c>
    </row>
    <row r="2210" spans="1:2">
      <c r="A2210" t="s">
        <v>6465</v>
      </c>
      <c r="B2210" t="s">
        <v>6466</v>
      </c>
    </row>
    <row r="2211" spans="1:2">
      <c r="A2211" t="s">
        <v>6467</v>
      </c>
      <c r="B2211" t="s">
        <v>6468</v>
      </c>
    </row>
    <row r="2212" spans="1:2">
      <c r="A2212" t="s">
        <v>6469</v>
      </c>
      <c r="B2212" t="s">
        <v>6470</v>
      </c>
    </row>
    <row r="2213" spans="1:2">
      <c r="A2213" t="s">
        <v>6471</v>
      </c>
      <c r="B2213" t="s">
        <v>6472</v>
      </c>
    </row>
    <row r="2214" spans="1:2">
      <c r="A2214" t="s">
        <v>6473</v>
      </c>
      <c r="B2214" t="s">
        <v>6474</v>
      </c>
    </row>
    <row r="2215" spans="1:2">
      <c r="A2215" t="s">
        <v>6475</v>
      </c>
      <c r="B2215" t="s">
        <v>6476</v>
      </c>
    </row>
    <row r="2216" spans="1:2">
      <c r="A2216" t="s">
        <v>12695</v>
      </c>
      <c r="B2216" t="s">
        <v>6479</v>
      </c>
    </row>
    <row r="2217" spans="1:2">
      <c r="A2217" t="s">
        <v>6477</v>
      </c>
      <c r="B2217" t="s">
        <v>6478</v>
      </c>
    </row>
    <row r="2218" spans="1:2">
      <c r="A2218" t="s">
        <v>6480</v>
      </c>
      <c r="B2218" t="s">
        <v>6481</v>
      </c>
    </row>
    <row r="2219" spans="1:2">
      <c r="A2219" t="s">
        <v>6482</v>
      </c>
      <c r="B2219" t="s">
        <v>6483</v>
      </c>
    </row>
    <row r="2220" spans="1:2">
      <c r="A2220" t="s">
        <v>6484</v>
      </c>
      <c r="B2220" t="s">
        <v>6485</v>
      </c>
    </row>
    <row r="2221" spans="1:2">
      <c r="A2221" t="s">
        <v>6486</v>
      </c>
      <c r="B2221" t="s">
        <v>6487</v>
      </c>
    </row>
    <row r="2222" spans="1:2">
      <c r="A2222" t="s">
        <v>6488</v>
      </c>
      <c r="B2222" t="s">
        <v>6489</v>
      </c>
    </row>
    <row r="2223" spans="1:2">
      <c r="A2223" t="s">
        <v>6490</v>
      </c>
      <c r="B2223" t="s">
        <v>6491</v>
      </c>
    </row>
    <row r="2224" spans="1:2">
      <c r="A2224" t="s">
        <v>6492</v>
      </c>
      <c r="B2224" t="s">
        <v>6493</v>
      </c>
    </row>
    <row r="2225" spans="1:2">
      <c r="A2225" t="s">
        <v>6494</v>
      </c>
      <c r="B2225" t="s">
        <v>6495</v>
      </c>
    </row>
    <row r="2226" spans="1:2">
      <c r="A2226" t="s">
        <v>6496</v>
      </c>
      <c r="B2226" t="s">
        <v>6497</v>
      </c>
    </row>
    <row r="2227" spans="1:2">
      <c r="A2227" t="s">
        <v>6498</v>
      </c>
      <c r="B2227" t="s">
        <v>6499</v>
      </c>
    </row>
    <row r="2228" spans="1:2">
      <c r="A2228" t="s">
        <v>6500</v>
      </c>
      <c r="B2228" t="s">
        <v>6501</v>
      </c>
    </row>
    <row r="2229" spans="1:2">
      <c r="A2229" t="s">
        <v>6502</v>
      </c>
      <c r="B2229" t="s">
        <v>6503</v>
      </c>
    </row>
    <row r="2230" spans="1:2">
      <c r="A2230" t="s">
        <v>6504</v>
      </c>
      <c r="B2230" t="s">
        <v>6505</v>
      </c>
    </row>
    <row r="2231" spans="1:2">
      <c r="A2231" t="s">
        <v>6506</v>
      </c>
      <c r="B2231" t="s">
        <v>6507</v>
      </c>
    </row>
    <row r="2232" spans="1:2">
      <c r="A2232" t="s">
        <v>6508</v>
      </c>
      <c r="B2232" t="s">
        <v>6509</v>
      </c>
    </row>
    <row r="2233" spans="1:2">
      <c r="A2233" t="s">
        <v>6510</v>
      </c>
      <c r="B2233" t="s">
        <v>6511</v>
      </c>
    </row>
    <row r="2234" spans="1:2">
      <c r="A2234" t="s">
        <v>6512</v>
      </c>
      <c r="B2234" t="s">
        <v>6513</v>
      </c>
    </row>
    <row r="2235" spans="1:2">
      <c r="A2235" t="s">
        <v>6514</v>
      </c>
      <c r="B2235" t="s">
        <v>6515</v>
      </c>
    </row>
    <row r="2236" spans="1:2">
      <c r="A2236" t="s">
        <v>6516</v>
      </c>
      <c r="B2236" t="s">
        <v>6517</v>
      </c>
    </row>
    <row r="2237" spans="1:2">
      <c r="A2237" t="s">
        <v>6518</v>
      </c>
      <c r="B2237" t="s">
        <v>6519</v>
      </c>
    </row>
    <row r="2238" spans="1:2">
      <c r="A2238" t="s">
        <v>6520</v>
      </c>
      <c r="B2238" t="s">
        <v>6521</v>
      </c>
    </row>
    <row r="2239" spans="1:2">
      <c r="A2239" t="s">
        <v>6522</v>
      </c>
      <c r="B2239" t="s">
        <v>6523</v>
      </c>
    </row>
    <row r="2240" spans="1:2">
      <c r="A2240" t="s">
        <v>6524</v>
      </c>
      <c r="B2240" t="s">
        <v>6525</v>
      </c>
    </row>
    <row r="2241" spans="1:2">
      <c r="A2241" t="s">
        <v>6524</v>
      </c>
      <c r="B2241" t="s">
        <v>6526</v>
      </c>
    </row>
    <row r="2242" spans="1:2">
      <c r="A2242" t="s">
        <v>6527</v>
      </c>
      <c r="B2242" t="s">
        <v>6528</v>
      </c>
    </row>
    <row r="2243" spans="1:2">
      <c r="A2243" t="s">
        <v>6529</v>
      </c>
      <c r="B2243" t="s">
        <v>6530</v>
      </c>
    </row>
    <row r="2244" spans="1:2">
      <c r="A2244" t="s">
        <v>6531</v>
      </c>
      <c r="B2244" t="s">
        <v>6532</v>
      </c>
    </row>
    <row r="2245" spans="1:2">
      <c r="A2245" t="s">
        <v>6533</v>
      </c>
      <c r="B2245" t="s">
        <v>6534</v>
      </c>
    </row>
    <row r="2246" spans="1:2">
      <c r="A2246" t="s">
        <v>6535</v>
      </c>
      <c r="B2246" t="s">
        <v>6536</v>
      </c>
    </row>
    <row r="2247" spans="1:2">
      <c r="A2247" t="s">
        <v>6537</v>
      </c>
      <c r="B2247" t="s">
        <v>6538</v>
      </c>
    </row>
    <row r="2248" spans="1:2">
      <c r="A2248" t="s">
        <v>6537</v>
      </c>
      <c r="B2248" t="s">
        <v>6539</v>
      </c>
    </row>
    <row r="2249" spans="1:2">
      <c r="A2249" t="s">
        <v>6540</v>
      </c>
      <c r="B2249" t="s">
        <v>6541</v>
      </c>
    </row>
    <row r="2250" spans="1:2">
      <c r="A2250" t="s">
        <v>6542</v>
      </c>
      <c r="B2250" t="s">
        <v>6543</v>
      </c>
    </row>
    <row r="2251" spans="1:2">
      <c r="A2251" t="s">
        <v>6542</v>
      </c>
      <c r="B2251" t="s">
        <v>6544</v>
      </c>
    </row>
    <row r="2252" spans="1:2">
      <c r="A2252" t="s">
        <v>6545</v>
      </c>
      <c r="B2252" t="s">
        <v>6546</v>
      </c>
    </row>
    <row r="2253" spans="1:2">
      <c r="A2253" t="s">
        <v>6547</v>
      </c>
      <c r="B2253" t="s">
        <v>6548</v>
      </c>
    </row>
    <row r="2254" spans="1:2">
      <c r="A2254" t="s">
        <v>6549</v>
      </c>
      <c r="B2254" t="s">
        <v>6550</v>
      </c>
    </row>
    <row r="2255" spans="1:2">
      <c r="A2255" t="s">
        <v>6549</v>
      </c>
      <c r="B2255" t="s">
        <v>6551</v>
      </c>
    </row>
    <row r="2256" spans="1:2">
      <c r="A2256" t="s">
        <v>6552</v>
      </c>
      <c r="B2256" t="s">
        <v>6553</v>
      </c>
    </row>
    <row r="2257" spans="1:2">
      <c r="A2257" t="s">
        <v>6552</v>
      </c>
      <c r="B2257" t="s">
        <v>6554</v>
      </c>
    </row>
    <row r="2258" spans="1:2">
      <c r="A2258" t="s">
        <v>6555</v>
      </c>
      <c r="B2258" t="s">
        <v>6556</v>
      </c>
    </row>
    <row r="2259" spans="1:2">
      <c r="A2259" t="s">
        <v>6557</v>
      </c>
      <c r="B2259" t="s">
        <v>6558</v>
      </c>
    </row>
    <row r="2260" spans="1:2">
      <c r="A2260" t="s">
        <v>6559</v>
      </c>
      <c r="B2260" t="s">
        <v>6560</v>
      </c>
    </row>
    <row r="2261" spans="1:2">
      <c r="A2261" t="s">
        <v>6561</v>
      </c>
      <c r="B2261" t="s">
        <v>6562</v>
      </c>
    </row>
    <row r="2262" spans="1:2">
      <c r="A2262" t="s">
        <v>6561</v>
      </c>
      <c r="B2262" t="s">
        <v>6563</v>
      </c>
    </row>
    <row r="2263" spans="1:2">
      <c r="A2263" t="s">
        <v>6564</v>
      </c>
      <c r="B2263" t="s">
        <v>6565</v>
      </c>
    </row>
    <row r="2264" spans="1:2">
      <c r="A2264" t="s">
        <v>6564</v>
      </c>
      <c r="B2264" t="s">
        <v>6566</v>
      </c>
    </row>
    <row r="2265" spans="1:2">
      <c r="A2265" t="s">
        <v>6567</v>
      </c>
      <c r="B2265" t="s">
        <v>6568</v>
      </c>
    </row>
    <row r="2266" spans="1:2">
      <c r="A2266" t="s">
        <v>6567</v>
      </c>
      <c r="B2266" t="s">
        <v>6569</v>
      </c>
    </row>
    <row r="2267" spans="1:2">
      <c r="A2267" t="s">
        <v>6570</v>
      </c>
      <c r="B2267" t="s">
        <v>6571</v>
      </c>
    </row>
    <row r="2268" spans="1:2">
      <c r="A2268" t="s">
        <v>6572</v>
      </c>
      <c r="B2268" t="s">
        <v>6573</v>
      </c>
    </row>
    <row r="2269" spans="1:2">
      <c r="A2269" t="s">
        <v>6572</v>
      </c>
      <c r="B2269" t="s">
        <v>6574</v>
      </c>
    </row>
    <row r="2270" spans="1:2">
      <c r="A2270" t="s">
        <v>6575</v>
      </c>
      <c r="B2270" t="s">
        <v>6576</v>
      </c>
    </row>
    <row r="2271" spans="1:2">
      <c r="A2271" t="s">
        <v>6575</v>
      </c>
      <c r="B2271" t="s">
        <v>6577</v>
      </c>
    </row>
    <row r="2272" spans="1:2">
      <c r="A2272" t="s">
        <v>6578</v>
      </c>
      <c r="B2272" t="s">
        <v>385</v>
      </c>
    </row>
    <row r="2273" spans="1:2">
      <c r="A2273" t="s">
        <v>6578</v>
      </c>
      <c r="B2273" t="s">
        <v>6579</v>
      </c>
    </row>
    <row r="2274" spans="1:2">
      <c r="A2274" t="s">
        <v>6580</v>
      </c>
      <c r="B2274" t="s">
        <v>6581</v>
      </c>
    </row>
    <row r="2275" spans="1:2">
      <c r="A2275" t="s">
        <v>6582</v>
      </c>
      <c r="B2275" t="s">
        <v>6583</v>
      </c>
    </row>
    <row r="2276" spans="1:2">
      <c r="A2276" t="s">
        <v>6582</v>
      </c>
      <c r="B2276" t="s">
        <v>6584</v>
      </c>
    </row>
    <row r="2277" spans="1:2">
      <c r="A2277" t="s">
        <v>6585</v>
      </c>
      <c r="B2277" t="s">
        <v>6586</v>
      </c>
    </row>
    <row r="2278" spans="1:2">
      <c r="A2278" t="s">
        <v>6585</v>
      </c>
      <c r="B2278" t="s">
        <v>6587</v>
      </c>
    </row>
    <row r="2279" spans="1:2">
      <c r="A2279" t="s">
        <v>6588</v>
      </c>
      <c r="B2279" t="s">
        <v>6589</v>
      </c>
    </row>
    <row r="2280" spans="1:2">
      <c r="A2280" t="s">
        <v>6588</v>
      </c>
      <c r="B2280" t="s">
        <v>6590</v>
      </c>
    </row>
    <row r="2281" spans="1:2">
      <c r="A2281" t="s">
        <v>6591</v>
      </c>
      <c r="B2281" t="s">
        <v>147</v>
      </c>
    </row>
    <row r="2282" spans="1:2">
      <c r="A2282" t="s">
        <v>6591</v>
      </c>
      <c r="B2282" t="s">
        <v>6592</v>
      </c>
    </row>
    <row r="2283" spans="1:2">
      <c r="A2283" t="s">
        <v>6593</v>
      </c>
      <c r="B2283" t="s">
        <v>6594</v>
      </c>
    </row>
    <row r="2284" spans="1:2">
      <c r="A2284" t="s">
        <v>6595</v>
      </c>
      <c r="B2284" t="s">
        <v>6596</v>
      </c>
    </row>
    <row r="2285" spans="1:2">
      <c r="A2285" t="s">
        <v>6597</v>
      </c>
      <c r="B2285" t="s">
        <v>6598</v>
      </c>
    </row>
    <row r="2286" spans="1:2">
      <c r="A2286" t="s">
        <v>6599</v>
      </c>
      <c r="B2286" t="s">
        <v>6600</v>
      </c>
    </row>
    <row r="2287" spans="1:2">
      <c r="A2287" t="s">
        <v>6599</v>
      </c>
      <c r="B2287" t="s">
        <v>6601</v>
      </c>
    </row>
    <row r="2288" spans="1:2">
      <c r="A2288" t="s">
        <v>6602</v>
      </c>
      <c r="B2288" t="s">
        <v>6603</v>
      </c>
    </row>
    <row r="2289" spans="1:2">
      <c r="A2289" t="s">
        <v>6604</v>
      </c>
      <c r="B2289" t="s">
        <v>6605</v>
      </c>
    </row>
    <row r="2290" spans="1:2">
      <c r="A2290" t="s">
        <v>6604</v>
      </c>
      <c r="B2290" t="s">
        <v>6606</v>
      </c>
    </row>
    <row r="2291" spans="1:2">
      <c r="A2291" t="s">
        <v>6607</v>
      </c>
      <c r="B2291" t="s">
        <v>6608</v>
      </c>
    </row>
    <row r="2292" spans="1:2">
      <c r="A2292" t="s">
        <v>6607</v>
      </c>
      <c r="B2292" t="s">
        <v>6609</v>
      </c>
    </row>
    <row r="2293" spans="1:2">
      <c r="A2293" t="s">
        <v>6610</v>
      </c>
      <c r="B2293" t="s">
        <v>6611</v>
      </c>
    </row>
    <row r="2294" spans="1:2">
      <c r="A2294" t="s">
        <v>6610</v>
      </c>
      <c r="B2294" t="s">
        <v>6612</v>
      </c>
    </row>
    <row r="2295" spans="1:2">
      <c r="A2295" t="s">
        <v>6613</v>
      </c>
      <c r="B2295" t="s">
        <v>6614</v>
      </c>
    </row>
    <row r="2296" spans="1:2">
      <c r="A2296" t="s">
        <v>6615</v>
      </c>
      <c r="B2296" t="s">
        <v>261</v>
      </c>
    </row>
    <row r="2297" spans="1:2">
      <c r="A2297" t="s">
        <v>6616</v>
      </c>
      <c r="B2297" t="s">
        <v>6617</v>
      </c>
    </row>
    <row r="2298" spans="1:2">
      <c r="A2298" t="s">
        <v>6616</v>
      </c>
      <c r="B2298" t="s">
        <v>6618</v>
      </c>
    </row>
    <row r="2299" spans="1:2">
      <c r="A2299" t="s">
        <v>6619</v>
      </c>
      <c r="B2299" t="s">
        <v>6620</v>
      </c>
    </row>
    <row r="2300" spans="1:2">
      <c r="A2300" t="s">
        <v>6619</v>
      </c>
      <c r="B2300" t="s">
        <v>6621</v>
      </c>
    </row>
    <row r="2301" spans="1:2">
      <c r="A2301" t="s">
        <v>6622</v>
      </c>
      <c r="B2301" t="s">
        <v>6623</v>
      </c>
    </row>
    <row r="2302" spans="1:2">
      <c r="A2302" t="s">
        <v>6624</v>
      </c>
      <c r="B2302" t="s">
        <v>6625</v>
      </c>
    </row>
    <row r="2303" spans="1:2">
      <c r="A2303" t="s">
        <v>6626</v>
      </c>
      <c r="B2303" t="s">
        <v>6627</v>
      </c>
    </row>
    <row r="2304" spans="1:2">
      <c r="A2304" t="s">
        <v>6628</v>
      </c>
      <c r="B2304" t="s">
        <v>6629</v>
      </c>
    </row>
    <row r="2305" spans="1:2">
      <c r="A2305" t="s">
        <v>6628</v>
      </c>
      <c r="B2305" t="s">
        <v>6630</v>
      </c>
    </row>
    <row r="2306" spans="1:2">
      <c r="A2306" t="s">
        <v>6631</v>
      </c>
      <c r="B2306" t="s">
        <v>6632</v>
      </c>
    </row>
    <row r="2307" spans="1:2">
      <c r="A2307" t="s">
        <v>6633</v>
      </c>
      <c r="B2307" t="s">
        <v>6634</v>
      </c>
    </row>
    <row r="2308" spans="1:2">
      <c r="A2308" t="s">
        <v>6633</v>
      </c>
      <c r="B2308" t="s">
        <v>6635</v>
      </c>
    </row>
    <row r="2309" spans="1:2">
      <c r="A2309" t="s">
        <v>6636</v>
      </c>
      <c r="B2309" t="s">
        <v>6637</v>
      </c>
    </row>
    <row r="2310" spans="1:2">
      <c r="A2310" t="s">
        <v>6638</v>
      </c>
      <c r="B2310" t="s">
        <v>6639</v>
      </c>
    </row>
    <row r="2311" spans="1:2">
      <c r="A2311" t="s">
        <v>6640</v>
      </c>
      <c r="B2311" t="s">
        <v>6641</v>
      </c>
    </row>
    <row r="2312" spans="1:2">
      <c r="A2312" t="s">
        <v>6642</v>
      </c>
      <c r="B2312" t="s">
        <v>6643</v>
      </c>
    </row>
    <row r="2313" spans="1:2">
      <c r="A2313" t="s">
        <v>6644</v>
      </c>
      <c r="B2313" t="s">
        <v>6645</v>
      </c>
    </row>
    <row r="2314" spans="1:2">
      <c r="A2314" t="s">
        <v>6646</v>
      </c>
      <c r="B2314" t="s">
        <v>6647</v>
      </c>
    </row>
    <row r="2315" spans="1:2">
      <c r="A2315" t="s">
        <v>6648</v>
      </c>
      <c r="B2315" t="s">
        <v>6649</v>
      </c>
    </row>
    <row r="2316" spans="1:2">
      <c r="A2316" t="s">
        <v>6650</v>
      </c>
      <c r="B2316" t="s">
        <v>6651</v>
      </c>
    </row>
    <row r="2317" spans="1:2">
      <c r="A2317" t="s">
        <v>6652</v>
      </c>
      <c r="B2317" t="s">
        <v>6653</v>
      </c>
    </row>
    <row r="2318" spans="1:2">
      <c r="A2318" t="s">
        <v>6654</v>
      </c>
      <c r="B2318" t="s">
        <v>6655</v>
      </c>
    </row>
    <row r="2319" spans="1:2">
      <c r="A2319" t="s">
        <v>6656</v>
      </c>
      <c r="B2319" t="s">
        <v>6657</v>
      </c>
    </row>
    <row r="2320" spans="1:2">
      <c r="A2320" t="s">
        <v>6658</v>
      </c>
      <c r="B2320" t="s">
        <v>6659</v>
      </c>
    </row>
    <row r="2321" spans="1:2">
      <c r="A2321" t="s">
        <v>6660</v>
      </c>
      <c r="B2321" t="s">
        <v>6661</v>
      </c>
    </row>
    <row r="2322" spans="1:2">
      <c r="A2322" t="s">
        <v>6662</v>
      </c>
      <c r="B2322" t="s">
        <v>6663</v>
      </c>
    </row>
    <row r="2323" spans="1:2">
      <c r="A2323" t="s">
        <v>6664</v>
      </c>
      <c r="B2323" t="s">
        <v>6665</v>
      </c>
    </row>
    <row r="2324" spans="1:2">
      <c r="A2324" t="s">
        <v>6666</v>
      </c>
      <c r="B2324" t="s">
        <v>6667</v>
      </c>
    </row>
    <row r="2325" spans="1:2">
      <c r="A2325" t="s">
        <v>6668</v>
      </c>
      <c r="B2325" t="s">
        <v>6669</v>
      </c>
    </row>
    <row r="2326" spans="1:2">
      <c r="A2326" t="s">
        <v>6670</v>
      </c>
      <c r="B2326" t="s">
        <v>6671</v>
      </c>
    </row>
    <row r="2327" spans="1:2">
      <c r="A2327" t="s">
        <v>6672</v>
      </c>
      <c r="B2327" t="s">
        <v>6673</v>
      </c>
    </row>
    <row r="2328" spans="1:2">
      <c r="A2328" t="s">
        <v>6674</v>
      </c>
      <c r="B2328" t="s">
        <v>6675</v>
      </c>
    </row>
    <row r="2329" spans="1:2">
      <c r="A2329" t="s">
        <v>6676</v>
      </c>
      <c r="B2329" t="s">
        <v>6677</v>
      </c>
    </row>
    <row r="2330" spans="1:2">
      <c r="A2330" t="s">
        <v>6678</v>
      </c>
      <c r="B2330" t="s">
        <v>6679</v>
      </c>
    </row>
    <row r="2331" spans="1:2">
      <c r="A2331" t="s">
        <v>6680</v>
      </c>
      <c r="B2331" t="s">
        <v>6681</v>
      </c>
    </row>
    <row r="2332" spans="1:2">
      <c r="A2332" t="s">
        <v>6682</v>
      </c>
      <c r="B2332" t="s">
        <v>6683</v>
      </c>
    </row>
    <row r="2333" spans="1:2">
      <c r="A2333" t="s">
        <v>6684</v>
      </c>
      <c r="B2333" t="s">
        <v>6685</v>
      </c>
    </row>
    <row r="2334" spans="1:2">
      <c r="A2334" t="s">
        <v>6686</v>
      </c>
      <c r="B2334" t="s">
        <v>6687</v>
      </c>
    </row>
    <row r="2335" spans="1:2">
      <c r="A2335" t="s">
        <v>6688</v>
      </c>
      <c r="B2335" t="s">
        <v>6689</v>
      </c>
    </row>
    <row r="2336" spans="1:2">
      <c r="A2336" t="s">
        <v>6690</v>
      </c>
      <c r="B2336" t="s">
        <v>6691</v>
      </c>
    </row>
    <row r="2337" spans="1:2">
      <c r="A2337" t="s">
        <v>6692</v>
      </c>
      <c r="B2337" t="s">
        <v>6693</v>
      </c>
    </row>
    <row r="2338" spans="1:2">
      <c r="A2338" t="s">
        <v>6694</v>
      </c>
      <c r="B2338" t="s">
        <v>6695</v>
      </c>
    </row>
    <row r="2339" spans="1:2">
      <c r="A2339" t="s">
        <v>6696</v>
      </c>
      <c r="B2339" t="s">
        <v>6697</v>
      </c>
    </row>
    <row r="2340" spans="1:2">
      <c r="A2340" t="s">
        <v>6698</v>
      </c>
      <c r="B2340" t="s">
        <v>6699</v>
      </c>
    </row>
    <row r="2341" spans="1:2">
      <c r="A2341" t="s">
        <v>6700</v>
      </c>
      <c r="B2341" t="s">
        <v>6701</v>
      </c>
    </row>
    <row r="2342" spans="1:2">
      <c r="A2342" t="s">
        <v>6702</v>
      </c>
      <c r="B2342" t="s">
        <v>6703</v>
      </c>
    </row>
    <row r="2343" spans="1:2">
      <c r="A2343" t="s">
        <v>6704</v>
      </c>
      <c r="B2343" t="s">
        <v>6705</v>
      </c>
    </row>
    <row r="2344" spans="1:2">
      <c r="A2344" t="s">
        <v>6706</v>
      </c>
      <c r="B2344" t="s">
        <v>6707</v>
      </c>
    </row>
    <row r="2345" spans="1:2">
      <c r="A2345" t="s">
        <v>6708</v>
      </c>
      <c r="B2345" t="s">
        <v>6709</v>
      </c>
    </row>
    <row r="2346" spans="1:2">
      <c r="A2346" t="s">
        <v>6710</v>
      </c>
      <c r="B2346" t="s">
        <v>6711</v>
      </c>
    </row>
    <row r="2347" spans="1:2">
      <c r="A2347" t="s">
        <v>6712</v>
      </c>
      <c r="B2347" t="s">
        <v>6713</v>
      </c>
    </row>
    <row r="2348" spans="1:2">
      <c r="A2348" t="s">
        <v>6714</v>
      </c>
      <c r="B2348" t="s">
        <v>6715</v>
      </c>
    </row>
    <row r="2349" spans="1:2">
      <c r="A2349" t="s">
        <v>6716</v>
      </c>
      <c r="B2349" t="s">
        <v>6717</v>
      </c>
    </row>
    <row r="2350" spans="1:2">
      <c r="A2350" t="s">
        <v>6718</v>
      </c>
      <c r="B2350" t="s">
        <v>6719</v>
      </c>
    </row>
    <row r="2351" spans="1:2">
      <c r="A2351" t="s">
        <v>6720</v>
      </c>
      <c r="B2351" t="s">
        <v>6721</v>
      </c>
    </row>
    <row r="2352" spans="1:2">
      <c r="A2352" t="s">
        <v>6722</v>
      </c>
      <c r="B2352" t="s">
        <v>6723</v>
      </c>
    </row>
    <row r="2353" spans="1:2">
      <c r="A2353" t="s">
        <v>6724</v>
      </c>
      <c r="B2353" t="s">
        <v>6725</v>
      </c>
    </row>
    <row r="2354" spans="1:2">
      <c r="A2354" t="s">
        <v>6726</v>
      </c>
      <c r="B2354" t="s">
        <v>6727</v>
      </c>
    </row>
    <row r="2355" spans="1:2">
      <c r="A2355" t="s">
        <v>6728</v>
      </c>
      <c r="B2355" t="s">
        <v>6729</v>
      </c>
    </row>
    <row r="2356" spans="1:2">
      <c r="A2356" t="s">
        <v>6730</v>
      </c>
      <c r="B2356" t="s">
        <v>6731</v>
      </c>
    </row>
    <row r="2357" spans="1:2">
      <c r="A2357" t="s">
        <v>6732</v>
      </c>
      <c r="B2357" t="s">
        <v>12696</v>
      </c>
    </row>
    <row r="2358" spans="1:2">
      <c r="A2358" t="s">
        <v>6732</v>
      </c>
      <c r="B2358" t="s">
        <v>6733</v>
      </c>
    </row>
    <row r="2359" spans="1:2">
      <c r="A2359" t="s">
        <v>6732</v>
      </c>
      <c r="B2359" t="s">
        <v>6734</v>
      </c>
    </row>
    <row r="2360" spans="1:2">
      <c r="A2360" t="s">
        <v>6735</v>
      </c>
      <c r="B2360" t="s">
        <v>6755</v>
      </c>
    </row>
    <row r="2361" spans="1:2">
      <c r="A2361" t="s">
        <v>6735</v>
      </c>
      <c r="B2361" t="s">
        <v>6736</v>
      </c>
    </row>
    <row r="2362" spans="1:2">
      <c r="A2362" t="s">
        <v>6735</v>
      </c>
      <c r="B2362" t="s">
        <v>6737</v>
      </c>
    </row>
    <row r="2363" spans="1:2">
      <c r="A2363" t="s">
        <v>6738</v>
      </c>
      <c r="B2363" t="s">
        <v>6739</v>
      </c>
    </row>
    <row r="2364" spans="1:2">
      <c r="A2364" t="s">
        <v>6738</v>
      </c>
      <c r="B2364" t="s">
        <v>6741</v>
      </c>
    </row>
    <row r="2365" spans="1:2">
      <c r="A2365" t="s">
        <v>6738</v>
      </c>
      <c r="B2365" t="s">
        <v>6740</v>
      </c>
    </row>
    <row r="2366" spans="1:2">
      <c r="A2366" t="s">
        <v>6742</v>
      </c>
      <c r="B2366" t="s">
        <v>6743</v>
      </c>
    </row>
    <row r="2367" spans="1:2">
      <c r="A2367" t="s">
        <v>6742</v>
      </c>
      <c r="B2367" t="s">
        <v>6744</v>
      </c>
    </row>
    <row r="2368" spans="1:2">
      <c r="A2368" t="s">
        <v>6742</v>
      </c>
      <c r="B2368" t="s">
        <v>6745</v>
      </c>
    </row>
    <row r="2369" spans="1:2">
      <c r="A2369" t="s">
        <v>6746</v>
      </c>
      <c r="B2369" t="s">
        <v>6747</v>
      </c>
    </row>
    <row r="2370" spans="1:2">
      <c r="A2370" t="s">
        <v>6746</v>
      </c>
      <c r="B2370" t="s">
        <v>6748</v>
      </c>
    </row>
    <row r="2371" spans="1:2">
      <c r="A2371" t="s">
        <v>6746</v>
      </c>
      <c r="B2371" t="s">
        <v>6749</v>
      </c>
    </row>
    <row r="2372" spans="1:2">
      <c r="A2372" t="s">
        <v>6750</v>
      </c>
      <c r="B2372" t="s">
        <v>6751</v>
      </c>
    </row>
    <row r="2373" spans="1:2">
      <c r="A2373" t="s">
        <v>6750</v>
      </c>
      <c r="B2373" t="s">
        <v>6752</v>
      </c>
    </row>
    <row r="2374" spans="1:2">
      <c r="A2374" t="s">
        <v>6750</v>
      </c>
      <c r="B2374" t="s">
        <v>6753</v>
      </c>
    </row>
    <row r="2375" spans="1:2">
      <c r="A2375" t="s">
        <v>6754</v>
      </c>
      <c r="B2375" t="s">
        <v>6756</v>
      </c>
    </row>
    <row r="2376" spans="1:2">
      <c r="A2376" t="s">
        <v>6754</v>
      </c>
      <c r="B2376" t="s">
        <v>6757</v>
      </c>
    </row>
    <row r="2377" spans="1:2">
      <c r="A2377" t="s">
        <v>6758</v>
      </c>
      <c r="B2377" t="s">
        <v>6759</v>
      </c>
    </row>
    <row r="2378" spans="1:2">
      <c r="A2378" t="s">
        <v>6758</v>
      </c>
      <c r="B2378" t="s">
        <v>6760</v>
      </c>
    </row>
    <row r="2379" spans="1:2">
      <c r="A2379" t="s">
        <v>6758</v>
      </c>
      <c r="B2379" t="s">
        <v>6761</v>
      </c>
    </row>
    <row r="2380" spans="1:2">
      <c r="A2380" t="s">
        <v>6762</v>
      </c>
      <c r="B2380" t="s">
        <v>6763</v>
      </c>
    </row>
    <row r="2381" spans="1:2">
      <c r="A2381" t="s">
        <v>6762</v>
      </c>
      <c r="B2381" t="s">
        <v>6764</v>
      </c>
    </row>
    <row r="2382" spans="1:2">
      <c r="A2382" t="s">
        <v>6762</v>
      </c>
      <c r="B2382" t="s">
        <v>6765</v>
      </c>
    </row>
    <row r="2383" spans="1:2">
      <c r="A2383" t="s">
        <v>6766</v>
      </c>
      <c r="B2383" t="s">
        <v>6767</v>
      </c>
    </row>
    <row r="2384" spans="1:2">
      <c r="A2384" t="s">
        <v>6766</v>
      </c>
      <c r="B2384" t="s">
        <v>6768</v>
      </c>
    </row>
    <row r="2385" spans="1:2">
      <c r="A2385" t="s">
        <v>6769</v>
      </c>
      <c r="B2385" t="s">
        <v>12697</v>
      </c>
    </row>
    <row r="2386" spans="1:2">
      <c r="A2386" t="s">
        <v>6769</v>
      </c>
      <c r="B2386" t="s">
        <v>6770</v>
      </c>
    </row>
    <row r="2387" spans="1:2">
      <c r="A2387" t="s">
        <v>6771</v>
      </c>
      <c r="B2387" t="s">
        <v>6772</v>
      </c>
    </row>
    <row r="2388" spans="1:2">
      <c r="A2388" t="s">
        <v>6771</v>
      </c>
      <c r="B2388" t="s">
        <v>6773</v>
      </c>
    </row>
    <row r="2389" spans="1:2">
      <c r="A2389" t="s">
        <v>6774</v>
      </c>
      <c r="B2389" t="s">
        <v>6775</v>
      </c>
    </row>
    <row r="2390" spans="1:2">
      <c r="A2390" t="s">
        <v>6774</v>
      </c>
      <c r="B2390" t="s">
        <v>6776</v>
      </c>
    </row>
    <row r="2391" spans="1:2">
      <c r="A2391" t="s">
        <v>6777</v>
      </c>
      <c r="B2391" t="s">
        <v>6778</v>
      </c>
    </row>
    <row r="2392" spans="1:2">
      <c r="A2392" t="s">
        <v>6777</v>
      </c>
      <c r="B2392" t="s">
        <v>6779</v>
      </c>
    </row>
    <row r="2393" spans="1:2">
      <c r="A2393" t="s">
        <v>6780</v>
      </c>
      <c r="B2393" t="s">
        <v>6781</v>
      </c>
    </row>
    <row r="2394" spans="1:2">
      <c r="A2394" t="s">
        <v>6780</v>
      </c>
      <c r="B2394" t="s">
        <v>6782</v>
      </c>
    </row>
    <row r="2395" spans="1:2">
      <c r="A2395" t="s">
        <v>6783</v>
      </c>
      <c r="B2395" t="s">
        <v>6784</v>
      </c>
    </row>
    <row r="2396" spans="1:2">
      <c r="A2396" t="s">
        <v>6783</v>
      </c>
      <c r="B2396" t="s">
        <v>6785</v>
      </c>
    </row>
    <row r="2397" spans="1:2">
      <c r="A2397" t="s">
        <v>6786</v>
      </c>
      <c r="B2397" t="s">
        <v>6787</v>
      </c>
    </row>
    <row r="2398" spans="1:2">
      <c r="A2398" t="s">
        <v>6786</v>
      </c>
      <c r="B2398" t="s">
        <v>6788</v>
      </c>
    </row>
    <row r="2399" spans="1:2">
      <c r="A2399" t="s">
        <v>6789</v>
      </c>
      <c r="B2399" t="s">
        <v>6790</v>
      </c>
    </row>
    <row r="2400" spans="1:2">
      <c r="A2400" t="s">
        <v>6789</v>
      </c>
      <c r="B2400" t="s">
        <v>6791</v>
      </c>
    </row>
    <row r="2401" spans="1:2">
      <c r="A2401" t="s">
        <v>6792</v>
      </c>
      <c r="B2401" t="s">
        <v>12698</v>
      </c>
    </row>
    <row r="2402" spans="1:2">
      <c r="A2402" t="s">
        <v>6792</v>
      </c>
      <c r="B2402" t="s">
        <v>6793</v>
      </c>
    </row>
    <row r="2403" spans="1:2">
      <c r="A2403" t="s">
        <v>6794</v>
      </c>
      <c r="B2403" t="s">
        <v>6795</v>
      </c>
    </row>
    <row r="2404" spans="1:2">
      <c r="A2404" t="s">
        <v>6794</v>
      </c>
      <c r="B2404" t="s">
        <v>6796</v>
      </c>
    </row>
    <row r="2405" spans="1:2">
      <c r="A2405" t="s">
        <v>6797</v>
      </c>
      <c r="B2405" t="s">
        <v>6798</v>
      </c>
    </row>
    <row r="2406" spans="1:2">
      <c r="A2406" t="s">
        <v>6797</v>
      </c>
      <c r="B2406" t="s">
        <v>6799</v>
      </c>
    </row>
    <row r="2407" spans="1:2">
      <c r="A2407" t="s">
        <v>6800</v>
      </c>
      <c r="B2407" t="s">
        <v>6801</v>
      </c>
    </row>
    <row r="2408" spans="1:2">
      <c r="A2408" t="s">
        <v>6800</v>
      </c>
      <c r="B2408" t="s">
        <v>6802</v>
      </c>
    </row>
    <row r="2409" spans="1:2">
      <c r="A2409" t="s">
        <v>6803</v>
      </c>
      <c r="B2409" t="s">
        <v>6804</v>
      </c>
    </row>
    <row r="2410" spans="1:2">
      <c r="A2410" t="s">
        <v>6803</v>
      </c>
      <c r="B2410" t="s">
        <v>6805</v>
      </c>
    </row>
    <row r="2411" spans="1:2">
      <c r="A2411" t="s">
        <v>6806</v>
      </c>
      <c r="B2411" t="s">
        <v>12699</v>
      </c>
    </row>
    <row r="2412" spans="1:2">
      <c r="A2412" t="s">
        <v>6806</v>
      </c>
      <c r="B2412" t="s">
        <v>6807</v>
      </c>
    </row>
    <row r="2413" spans="1:2">
      <c r="A2413" t="s">
        <v>6808</v>
      </c>
      <c r="B2413" t="s">
        <v>6809</v>
      </c>
    </row>
    <row r="2414" spans="1:2">
      <c r="A2414" t="s">
        <v>6808</v>
      </c>
      <c r="B2414" t="s">
        <v>6810</v>
      </c>
    </row>
    <row r="2415" spans="1:2">
      <c r="A2415" t="s">
        <v>6811</v>
      </c>
      <c r="B2415" t="s">
        <v>6812</v>
      </c>
    </row>
    <row r="2416" spans="1:2">
      <c r="A2416" t="s">
        <v>6811</v>
      </c>
      <c r="B2416" t="s">
        <v>6813</v>
      </c>
    </row>
    <row r="2417" spans="1:2">
      <c r="A2417" t="s">
        <v>6814</v>
      </c>
      <c r="B2417" t="s">
        <v>6815</v>
      </c>
    </row>
    <row r="2418" spans="1:2">
      <c r="A2418" t="s">
        <v>6814</v>
      </c>
      <c r="B2418" t="s">
        <v>6816</v>
      </c>
    </row>
    <row r="2419" spans="1:2">
      <c r="A2419" t="s">
        <v>6817</v>
      </c>
      <c r="B2419" t="s">
        <v>6818</v>
      </c>
    </row>
    <row r="2420" spans="1:2">
      <c r="A2420" t="s">
        <v>6817</v>
      </c>
      <c r="B2420" t="s">
        <v>6819</v>
      </c>
    </row>
    <row r="2421" spans="1:2">
      <c r="A2421" t="s">
        <v>6820</v>
      </c>
      <c r="B2421" t="s">
        <v>6821</v>
      </c>
    </row>
    <row r="2422" spans="1:2">
      <c r="A2422" t="s">
        <v>6820</v>
      </c>
      <c r="B2422" t="s">
        <v>6822</v>
      </c>
    </row>
    <row r="2423" spans="1:2">
      <c r="A2423" t="s">
        <v>6823</v>
      </c>
      <c r="B2423" t="s">
        <v>6824</v>
      </c>
    </row>
    <row r="2424" spans="1:2">
      <c r="A2424" t="s">
        <v>6823</v>
      </c>
      <c r="B2424" t="s">
        <v>6825</v>
      </c>
    </row>
    <row r="2425" spans="1:2">
      <c r="A2425" t="s">
        <v>6826</v>
      </c>
      <c r="B2425" t="s">
        <v>6827</v>
      </c>
    </row>
    <row r="2426" spans="1:2">
      <c r="A2426" t="s">
        <v>6826</v>
      </c>
      <c r="B2426" t="s">
        <v>6828</v>
      </c>
    </row>
    <row r="2427" spans="1:2">
      <c r="A2427" t="s">
        <v>6829</v>
      </c>
      <c r="B2427" t="s">
        <v>6830</v>
      </c>
    </row>
    <row r="2428" spans="1:2">
      <c r="A2428" t="s">
        <v>6829</v>
      </c>
      <c r="B2428" t="s">
        <v>6831</v>
      </c>
    </row>
    <row r="2429" spans="1:2">
      <c r="A2429" t="s">
        <v>6832</v>
      </c>
      <c r="B2429" t="s">
        <v>6833</v>
      </c>
    </row>
    <row r="2430" spans="1:2">
      <c r="A2430" t="s">
        <v>6832</v>
      </c>
      <c r="B2430" t="s">
        <v>6834</v>
      </c>
    </row>
    <row r="2431" spans="1:2">
      <c r="A2431" t="s">
        <v>6835</v>
      </c>
      <c r="B2431" t="s">
        <v>6836</v>
      </c>
    </row>
    <row r="2432" spans="1:2">
      <c r="A2432" t="s">
        <v>6835</v>
      </c>
      <c r="B2432" t="s">
        <v>6837</v>
      </c>
    </row>
    <row r="2433" spans="1:2">
      <c r="A2433" t="s">
        <v>6838</v>
      </c>
      <c r="B2433" t="s">
        <v>6839</v>
      </c>
    </row>
    <row r="2434" spans="1:2">
      <c r="A2434" t="s">
        <v>6840</v>
      </c>
      <c r="B2434" t="s">
        <v>6841</v>
      </c>
    </row>
    <row r="2435" spans="1:2">
      <c r="A2435" t="s">
        <v>6842</v>
      </c>
      <c r="B2435" t="s">
        <v>6843</v>
      </c>
    </row>
    <row r="2436" spans="1:2">
      <c r="A2436" t="s">
        <v>6844</v>
      </c>
      <c r="B2436" t="s">
        <v>6845</v>
      </c>
    </row>
    <row r="2437" spans="1:2">
      <c r="A2437" t="s">
        <v>6844</v>
      </c>
      <c r="B2437" t="s">
        <v>6846</v>
      </c>
    </row>
    <row r="2438" spans="1:2">
      <c r="A2438" t="s">
        <v>6844</v>
      </c>
      <c r="B2438" t="s">
        <v>6847</v>
      </c>
    </row>
    <row r="2439" spans="1:2">
      <c r="A2439" t="s">
        <v>6844</v>
      </c>
      <c r="B2439" t="s">
        <v>6848</v>
      </c>
    </row>
    <row r="2440" spans="1:2">
      <c r="A2440" t="s">
        <v>6849</v>
      </c>
      <c r="B2440" t="s">
        <v>6850</v>
      </c>
    </row>
    <row r="2441" spans="1:2">
      <c r="A2441" t="s">
        <v>6849</v>
      </c>
      <c r="B2441" t="s">
        <v>6851</v>
      </c>
    </row>
    <row r="2442" spans="1:2">
      <c r="A2442" t="s">
        <v>6849</v>
      </c>
      <c r="B2442" t="s">
        <v>6852</v>
      </c>
    </row>
    <row r="2443" spans="1:2">
      <c r="A2443" t="s">
        <v>6849</v>
      </c>
      <c r="B2443" t="s">
        <v>6853</v>
      </c>
    </row>
    <row r="2444" spans="1:2">
      <c r="A2444" t="s">
        <v>6854</v>
      </c>
      <c r="B2444" t="s">
        <v>6855</v>
      </c>
    </row>
    <row r="2445" spans="1:2">
      <c r="A2445" t="s">
        <v>6854</v>
      </c>
      <c r="B2445" t="s">
        <v>6856</v>
      </c>
    </row>
    <row r="2446" spans="1:2">
      <c r="A2446" t="s">
        <v>6854</v>
      </c>
      <c r="B2446" t="s">
        <v>6857</v>
      </c>
    </row>
    <row r="2447" spans="1:2">
      <c r="A2447" t="s">
        <v>6854</v>
      </c>
      <c r="B2447" t="s">
        <v>6858</v>
      </c>
    </row>
    <row r="2448" spans="1:2">
      <c r="A2448" t="s">
        <v>6859</v>
      </c>
      <c r="B2448" t="s">
        <v>6860</v>
      </c>
    </row>
    <row r="2449" spans="1:2">
      <c r="A2449" t="s">
        <v>6861</v>
      </c>
      <c r="B2449" t="s">
        <v>6862</v>
      </c>
    </row>
    <row r="2450" spans="1:2">
      <c r="A2450" t="s">
        <v>6863</v>
      </c>
      <c r="B2450" t="s">
        <v>6864</v>
      </c>
    </row>
    <row r="2451" spans="1:2">
      <c r="A2451" t="s">
        <v>6865</v>
      </c>
      <c r="B2451" t="s">
        <v>6866</v>
      </c>
    </row>
    <row r="2452" spans="1:2">
      <c r="A2452" t="s">
        <v>6867</v>
      </c>
      <c r="B2452" t="s">
        <v>6868</v>
      </c>
    </row>
    <row r="2453" spans="1:2">
      <c r="A2453" t="s">
        <v>6869</v>
      </c>
      <c r="B2453" t="s">
        <v>6870</v>
      </c>
    </row>
    <row r="2454" spans="1:2">
      <c r="A2454" t="s">
        <v>6871</v>
      </c>
      <c r="B2454" t="s">
        <v>6872</v>
      </c>
    </row>
    <row r="2455" spans="1:2">
      <c r="A2455" t="s">
        <v>6873</v>
      </c>
      <c r="B2455" t="s">
        <v>6874</v>
      </c>
    </row>
    <row r="2456" spans="1:2">
      <c r="A2456" t="s">
        <v>6875</v>
      </c>
      <c r="B2456" t="s">
        <v>6876</v>
      </c>
    </row>
    <row r="2457" spans="1:2">
      <c r="A2457" t="s">
        <v>6877</v>
      </c>
      <c r="B2457" t="s">
        <v>6878</v>
      </c>
    </row>
    <row r="2458" spans="1:2">
      <c r="A2458" t="s">
        <v>6879</v>
      </c>
      <c r="B2458" t="s">
        <v>6880</v>
      </c>
    </row>
    <row r="2459" spans="1:2">
      <c r="A2459" t="s">
        <v>6881</v>
      </c>
      <c r="B2459" t="s">
        <v>6882</v>
      </c>
    </row>
    <row r="2460" spans="1:2">
      <c r="A2460" t="s">
        <v>6883</v>
      </c>
      <c r="B2460" t="s">
        <v>6884</v>
      </c>
    </row>
    <row r="2461" spans="1:2">
      <c r="A2461" t="s">
        <v>6885</v>
      </c>
      <c r="B2461" t="s">
        <v>6886</v>
      </c>
    </row>
    <row r="2462" spans="1:2">
      <c r="A2462" t="s">
        <v>6887</v>
      </c>
      <c r="B2462" t="s">
        <v>6888</v>
      </c>
    </row>
    <row r="2463" spans="1:2">
      <c r="A2463" t="s">
        <v>6889</v>
      </c>
      <c r="B2463" t="s">
        <v>6890</v>
      </c>
    </row>
    <row r="2464" spans="1:2">
      <c r="A2464" t="s">
        <v>6891</v>
      </c>
      <c r="B2464" t="s">
        <v>6892</v>
      </c>
    </row>
    <row r="2465" spans="1:2">
      <c r="A2465" t="s">
        <v>6891</v>
      </c>
      <c r="B2465" t="s">
        <v>6893</v>
      </c>
    </row>
    <row r="2466" spans="1:2">
      <c r="A2466" t="s">
        <v>6894</v>
      </c>
      <c r="B2466" t="s">
        <v>6895</v>
      </c>
    </row>
    <row r="2467" spans="1:2">
      <c r="A2467" t="s">
        <v>6894</v>
      </c>
      <c r="B2467" t="s">
        <v>6896</v>
      </c>
    </row>
    <row r="2468" spans="1:2">
      <c r="A2468" t="s">
        <v>6897</v>
      </c>
      <c r="B2468" t="s">
        <v>6898</v>
      </c>
    </row>
    <row r="2469" spans="1:2">
      <c r="A2469" t="s">
        <v>6897</v>
      </c>
      <c r="B2469" t="s">
        <v>6899</v>
      </c>
    </row>
    <row r="2470" spans="1:2">
      <c r="A2470" t="s">
        <v>6900</v>
      </c>
      <c r="B2470" t="s">
        <v>6901</v>
      </c>
    </row>
    <row r="2471" spans="1:2">
      <c r="A2471" t="s">
        <v>6900</v>
      </c>
      <c r="B2471" t="s">
        <v>6902</v>
      </c>
    </row>
    <row r="2472" spans="1:2">
      <c r="A2472" t="s">
        <v>6903</v>
      </c>
      <c r="B2472" t="s">
        <v>6904</v>
      </c>
    </row>
    <row r="2473" spans="1:2">
      <c r="A2473" t="s">
        <v>6903</v>
      </c>
      <c r="B2473" t="s">
        <v>6905</v>
      </c>
    </row>
    <row r="2474" spans="1:2">
      <c r="A2474" t="s">
        <v>6906</v>
      </c>
      <c r="B2474" t="s">
        <v>6907</v>
      </c>
    </row>
    <row r="2475" spans="1:2">
      <c r="A2475" t="s">
        <v>6906</v>
      </c>
      <c r="B2475" t="s">
        <v>6908</v>
      </c>
    </row>
    <row r="2476" spans="1:2">
      <c r="A2476" t="s">
        <v>6909</v>
      </c>
      <c r="B2476" t="s">
        <v>6910</v>
      </c>
    </row>
    <row r="2477" spans="1:2">
      <c r="A2477" t="s">
        <v>6909</v>
      </c>
      <c r="B2477" t="s">
        <v>6911</v>
      </c>
    </row>
    <row r="2478" spans="1:2">
      <c r="A2478" t="s">
        <v>6912</v>
      </c>
      <c r="B2478" t="s">
        <v>6913</v>
      </c>
    </row>
    <row r="2479" spans="1:2">
      <c r="A2479" t="s">
        <v>6912</v>
      </c>
      <c r="B2479" t="s">
        <v>6914</v>
      </c>
    </row>
    <row r="2480" spans="1:2">
      <c r="A2480" t="s">
        <v>6915</v>
      </c>
      <c r="B2480" t="s">
        <v>6916</v>
      </c>
    </row>
    <row r="2481" spans="1:2">
      <c r="A2481" t="s">
        <v>6915</v>
      </c>
      <c r="B2481" t="s">
        <v>6917</v>
      </c>
    </row>
    <row r="2482" spans="1:2">
      <c r="A2482" t="s">
        <v>6918</v>
      </c>
      <c r="B2482" t="s">
        <v>6919</v>
      </c>
    </row>
    <row r="2483" spans="1:2">
      <c r="A2483" t="s">
        <v>6918</v>
      </c>
      <c r="B2483" t="s">
        <v>6920</v>
      </c>
    </row>
    <row r="2484" spans="1:2">
      <c r="A2484" t="s">
        <v>6921</v>
      </c>
      <c r="B2484" t="s">
        <v>6922</v>
      </c>
    </row>
    <row r="2485" spans="1:2">
      <c r="A2485" t="s">
        <v>6921</v>
      </c>
      <c r="B2485" t="s">
        <v>6923</v>
      </c>
    </row>
    <row r="2486" spans="1:2">
      <c r="A2486" t="s">
        <v>6924</v>
      </c>
      <c r="B2486" t="s">
        <v>6925</v>
      </c>
    </row>
    <row r="2487" spans="1:2">
      <c r="A2487" t="s">
        <v>6924</v>
      </c>
      <c r="B2487" t="s">
        <v>6926</v>
      </c>
    </row>
    <row r="2488" spans="1:2">
      <c r="A2488" t="s">
        <v>6927</v>
      </c>
      <c r="B2488" t="s">
        <v>6928</v>
      </c>
    </row>
    <row r="2489" spans="1:2">
      <c r="A2489" t="s">
        <v>6929</v>
      </c>
      <c r="B2489" t="s">
        <v>6930</v>
      </c>
    </row>
    <row r="2490" spans="1:2">
      <c r="A2490" t="s">
        <v>6931</v>
      </c>
      <c r="B2490" t="s">
        <v>6932</v>
      </c>
    </row>
    <row r="2491" spans="1:2">
      <c r="A2491" t="s">
        <v>6933</v>
      </c>
      <c r="B2491" t="s">
        <v>6934</v>
      </c>
    </row>
    <row r="2492" spans="1:2">
      <c r="A2492" t="s">
        <v>6935</v>
      </c>
      <c r="B2492" t="s">
        <v>6936</v>
      </c>
    </row>
    <row r="2493" spans="1:2">
      <c r="A2493" t="s">
        <v>6937</v>
      </c>
      <c r="B2493" t="s">
        <v>6938</v>
      </c>
    </row>
    <row r="2494" spans="1:2">
      <c r="A2494" t="s">
        <v>6939</v>
      </c>
      <c r="B2494" t="s">
        <v>6940</v>
      </c>
    </row>
    <row r="2495" spans="1:2">
      <c r="A2495" t="s">
        <v>6941</v>
      </c>
      <c r="B2495" t="s">
        <v>6942</v>
      </c>
    </row>
    <row r="2496" spans="1:2">
      <c r="A2496" t="s">
        <v>6943</v>
      </c>
      <c r="B2496" t="s">
        <v>6944</v>
      </c>
    </row>
    <row r="2497" spans="1:2">
      <c r="A2497" t="s">
        <v>6945</v>
      </c>
      <c r="B2497" t="s">
        <v>6946</v>
      </c>
    </row>
    <row r="2498" spans="1:2">
      <c r="A2498" t="s">
        <v>6947</v>
      </c>
      <c r="B2498" t="s">
        <v>6948</v>
      </c>
    </row>
    <row r="2499" spans="1:2">
      <c r="A2499" t="s">
        <v>6949</v>
      </c>
      <c r="B2499" t="s">
        <v>295</v>
      </c>
    </row>
    <row r="2500" spans="1:2">
      <c r="A2500" t="s">
        <v>6950</v>
      </c>
      <c r="B2500" t="s">
        <v>6951</v>
      </c>
    </row>
    <row r="2501" spans="1:2">
      <c r="A2501" t="s">
        <v>6952</v>
      </c>
      <c r="B2501" t="s">
        <v>6953</v>
      </c>
    </row>
    <row r="2502" spans="1:2">
      <c r="A2502" t="s">
        <v>6954</v>
      </c>
      <c r="B2502" t="s">
        <v>92</v>
      </c>
    </row>
    <row r="2503" spans="1:2">
      <c r="A2503" t="s">
        <v>6955</v>
      </c>
      <c r="B2503" t="s">
        <v>6956</v>
      </c>
    </row>
    <row r="2504" spans="1:2">
      <c r="A2504" t="s">
        <v>6957</v>
      </c>
      <c r="B2504" t="s">
        <v>6958</v>
      </c>
    </row>
    <row r="2505" spans="1:2">
      <c r="A2505" t="s">
        <v>6959</v>
      </c>
      <c r="B2505" t="s">
        <v>6960</v>
      </c>
    </row>
    <row r="2506" spans="1:2">
      <c r="A2506" t="s">
        <v>6961</v>
      </c>
      <c r="B2506" t="s">
        <v>6962</v>
      </c>
    </row>
    <row r="2507" spans="1:2">
      <c r="A2507" t="s">
        <v>6963</v>
      </c>
      <c r="B2507" t="s">
        <v>6964</v>
      </c>
    </row>
    <row r="2508" spans="1:2">
      <c r="A2508" t="s">
        <v>6965</v>
      </c>
      <c r="B2508" t="s">
        <v>6966</v>
      </c>
    </row>
    <row r="2509" spans="1:2">
      <c r="A2509" t="s">
        <v>6967</v>
      </c>
      <c r="B2509" t="s">
        <v>6968</v>
      </c>
    </row>
    <row r="2510" spans="1:2">
      <c r="A2510" t="s">
        <v>6969</v>
      </c>
      <c r="B2510" t="s">
        <v>6970</v>
      </c>
    </row>
    <row r="2511" spans="1:2">
      <c r="A2511" t="s">
        <v>6969</v>
      </c>
      <c r="B2511" t="s">
        <v>6971</v>
      </c>
    </row>
    <row r="2512" spans="1:2">
      <c r="A2512" t="s">
        <v>6969</v>
      </c>
      <c r="B2512" t="s">
        <v>6972</v>
      </c>
    </row>
    <row r="2513" spans="1:2">
      <c r="A2513" t="s">
        <v>6973</v>
      </c>
      <c r="B2513" t="s">
        <v>6974</v>
      </c>
    </row>
    <row r="2514" spans="1:2">
      <c r="A2514" t="s">
        <v>6973</v>
      </c>
      <c r="B2514" t="s">
        <v>6975</v>
      </c>
    </row>
    <row r="2515" spans="1:2">
      <c r="A2515" t="s">
        <v>6973</v>
      </c>
      <c r="B2515" t="s">
        <v>6976</v>
      </c>
    </row>
    <row r="2516" spans="1:2">
      <c r="A2516" t="s">
        <v>6977</v>
      </c>
      <c r="B2516" t="s">
        <v>6978</v>
      </c>
    </row>
    <row r="2517" spans="1:2">
      <c r="A2517" t="s">
        <v>6977</v>
      </c>
      <c r="B2517" t="s">
        <v>6979</v>
      </c>
    </row>
    <row r="2518" spans="1:2">
      <c r="A2518" t="s">
        <v>6977</v>
      </c>
      <c r="B2518" t="s">
        <v>6980</v>
      </c>
    </row>
    <row r="2519" spans="1:2">
      <c r="A2519" t="s">
        <v>6981</v>
      </c>
      <c r="B2519" t="s">
        <v>6982</v>
      </c>
    </row>
    <row r="2520" spans="1:2">
      <c r="A2520" t="s">
        <v>6981</v>
      </c>
      <c r="B2520" t="s">
        <v>6983</v>
      </c>
    </row>
    <row r="2521" spans="1:2">
      <c r="A2521" t="s">
        <v>6981</v>
      </c>
      <c r="B2521" t="s">
        <v>6984</v>
      </c>
    </row>
    <row r="2522" spans="1:2">
      <c r="A2522" t="s">
        <v>6985</v>
      </c>
      <c r="B2522" t="s">
        <v>6986</v>
      </c>
    </row>
    <row r="2523" spans="1:2">
      <c r="A2523" t="s">
        <v>6985</v>
      </c>
      <c r="B2523" t="s">
        <v>6987</v>
      </c>
    </row>
    <row r="2524" spans="1:2">
      <c r="A2524" t="s">
        <v>6985</v>
      </c>
      <c r="B2524" t="s">
        <v>6988</v>
      </c>
    </row>
    <row r="2525" spans="1:2">
      <c r="A2525" t="s">
        <v>6989</v>
      </c>
      <c r="B2525" t="s">
        <v>6990</v>
      </c>
    </row>
    <row r="2526" spans="1:2">
      <c r="A2526" t="s">
        <v>6989</v>
      </c>
      <c r="B2526" t="s">
        <v>6991</v>
      </c>
    </row>
    <row r="2527" spans="1:2">
      <c r="A2527" t="s">
        <v>6989</v>
      </c>
      <c r="B2527" t="s">
        <v>6992</v>
      </c>
    </row>
    <row r="2528" spans="1:2">
      <c r="A2528" t="s">
        <v>6993</v>
      </c>
      <c r="B2528" t="s">
        <v>6994</v>
      </c>
    </row>
    <row r="2529" spans="1:2">
      <c r="A2529" t="s">
        <v>6993</v>
      </c>
      <c r="B2529" t="s">
        <v>6995</v>
      </c>
    </row>
    <row r="2530" spans="1:2">
      <c r="A2530" t="s">
        <v>6993</v>
      </c>
      <c r="B2530" t="s">
        <v>6996</v>
      </c>
    </row>
    <row r="2531" spans="1:2">
      <c r="A2531" t="s">
        <v>6997</v>
      </c>
      <c r="B2531" t="s">
        <v>6998</v>
      </c>
    </row>
    <row r="2532" spans="1:2">
      <c r="A2532" t="s">
        <v>6997</v>
      </c>
      <c r="B2532" t="s">
        <v>6999</v>
      </c>
    </row>
    <row r="2533" spans="1:2">
      <c r="A2533" t="s">
        <v>6997</v>
      </c>
      <c r="B2533" t="s">
        <v>7000</v>
      </c>
    </row>
    <row r="2534" spans="1:2">
      <c r="A2534" t="s">
        <v>7001</v>
      </c>
      <c r="B2534" t="s">
        <v>7002</v>
      </c>
    </row>
    <row r="2535" spans="1:2">
      <c r="A2535" t="s">
        <v>7001</v>
      </c>
      <c r="B2535" t="s">
        <v>7003</v>
      </c>
    </row>
    <row r="2536" spans="1:2">
      <c r="A2536" t="s">
        <v>7001</v>
      </c>
      <c r="B2536" t="s">
        <v>7004</v>
      </c>
    </row>
    <row r="2537" spans="1:2">
      <c r="A2537" t="s">
        <v>7005</v>
      </c>
      <c r="B2537" t="s">
        <v>7006</v>
      </c>
    </row>
    <row r="2538" spans="1:2">
      <c r="A2538" t="s">
        <v>7005</v>
      </c>
      <c r="B2538" t="s">
        <v>7007</v>
      </c>
    </row>
    <row r="2539" spans="1:2">
      <c r="A2539" t="s">
        <v>7005</v>
      </c>
      <c r="B2539" t="s">
        <v>7008</v>
      </c>
    </row>
    <row r="2540" spans="1:2">
      <c r="A2540" t="s">
        <v>7009</v>
      </c>
      <c r="B2540" t="s">
        <v>7010</v>
      </c>
    </row>
    <row r="2541" spans="1:2">
      <c r="A2541" t="s">
        <v>7009</v>
      </c>
      <c r="B2541" t="s">
        <v>7011</v>
      </c>
    </row>
    <row r="2542" spans="1:2">
      <c r="A2542" t="s">
        <v>7009</v>
      </c>
      <c r="B2542" t="s">
        <v>7012</v>
      </c>
    </row>
    <row r="2543" spans="1:2">
      <c r="A2543" t="s">
        <v>7013</v>
      </c>
      <c r="B2543" t="s">
        <v>7014</v>
      </c>
    </row>
    <row r="2544" spans="1:2">
      <c r="A2544" t="s">
        <v>7013</v>
      </c>
      <c r="B2544" t="s">
        <v>7015</v>
      </c>
    </row>
    <row r="2545" spans="1:2">
      <c r="A2545" t="s">
        <v>7013</v>
      </c>
      <c r="B2545" t="s">
        <v>7016</v>
      </c>
    </row>
    <row r="2546" spans="1:2">
      <c r="A2546" t="s">
        <v>7017</v>
      </c>
      <c r="B2546" t="s">
        <v>7018</v>
      </c>
    </row>
    <row r="2547" spans="1:2">
      <c r="A2547" t="s">
        <v>7017</v>
      </c>
      <c r="B2547" t="s">
        <v>7019</v>
      </c>
    </row>
    <row r="2548" spans="1:2">
      <c r="A2548" t="s">
        <v>7017</v>
      </c>
      <c r="B2548" t="s">
        <v>7020</v>
      </c>
    </row>
    <row r="2549" spans="1:2">
      <c r="A2549" t="s">
        <v>7021</v>
      </c>
      <c r="B2549" t="s">
        <v>7022</v>
      </c>
    </row>
    <row r="2550" spans="1:2">
      <c r="A2550" t="s">
        <v>7021</v>
      </c>
      <c r="B2550" t="s">
        <v>7023</v>
      </c>
    </row>
    <row r="2551" spans="1:2">
      <c r="A2551" t="s">
        <v>7021</v>
      </c>
      <c r="B2551" t="s">
        <v>7024</v>
      </c>
    </row>
    <row r="2552" spans="1:2">
      <c r="A2552" t="s">
        <v>7025</v>
      </c>
      <c r="B2552" t="s">
        <v>7026</v>
      </c>
    </row>
    <row r="2553" spans="1:2">
      <c r="A2553" t="s">
        <v>7027</v>
      </c>
      <c r="B2553" t="s">
        <v>12700</v>
      </c>
    </row>
    <row r="2554" spans="1:2">
      <c r="A2554" t="s">
        <v>12701</v>
      </c>
      <c r="B2554" t="s">
        <v>12702</v>
      </c>
    </row>
    <row r="2555" spans="1:2">
      <c r="A2555" t="s">
        <v>12701</v>
      </c>
      <c r="B2555" t="s">
        <v>12703</v>
      </c>
    </row>
    <row r="2556" spans="1:2">
      <c r="A2556" t="s">
        <v>12701</v>
      </c>
      <c r="B2556" t="s">
        <v>12704</v>
      </c>
    </row>
    <row r="2557" spans="1:2">
      <c r="A2557" t="s">
        <v>7028</v>
      </c>
      <c r="B2557" t="s">
        <v>7029</v>
      </c>
    </row>
    <row r="2558" spans="1:2">
      <c r="A2558" t="s">
        <v>7028</v>
      </c>
      <c r="B2558" t="s">
        <v>7030</v>
      </c>
    </row>
    <row r="2559" spans="1:2">
      <c r="A2559" t="s">
        <v>7031</v>
      </c>
      <c r="B2559" t="s">
        <v>7032</v>
      </c>
    </row>
    <row r="2560" spans="1:2">
      <c r="A2560" t="s">
        <v>7033</v>
      </c>
      <c r="B2560" t="s">
        <v>7034</v>
      </c>
    </row>
    <row r="2561" spans="1:2">
      <c r="A2561" t="s">
        <v>7035</v>
      </c>
      <c r="B2561" t="s">
        <v>7036</v>
      </c>
    </row>
    <row r="2562" spans="1:2">
      <c r="A2562" t="s">
        <v>7037</v>
      </c>
      <c r="B2562" t="s">
        <v>7038</v>
      </c>
    </row>
    <row r="2563" spans="1:2">
      <c r="A2563" t="s">
        <v>7039</v>
      </c>
      <c r="B2563" t="s">
        <v>7040</v>
      </c>
    </row>
    <row r="2564" spans="1:2">
      <c r="A2564" t="s">
        <v>7041</v>
      </c>
      <c r="B2564" t="s">
        <v>7042</v>
      </c>
    </row>
    <row r="2565" spans="1:2">
      <c r="A2565" t="s">
        <v>7043</v>
      </c>
      <c r="B2565" t="s">
        <v>7044</v>
      </c>
    </row>
    <row r="2566" spans="1:2">
      <c r="A2566" t="s">
        <v>7045</v>
      </c>
      <c r="B2566" t="s">
        <v>7046</v>
      </c>
    </row>
    <row r="2567" spans="1:2">
      <c r="A2567" t="s">
        <v>7047</v>
      </c>
      <c r="B2567" t="s">
        <v>7048</v>
      </c>
    </row>
    <row r="2568" spans="1:2">
      <c r="A2568" t="s">
        <v>7049</v>
      </c>
      <c r="B2568" t="s">
        <v>7050</v>
      </c>
    </row>
    <row r="2569" spans="1:2">
      <c r="A2569" t="s">
        <v>7051</v>
      </c>
      <c r="B2569" t="s">
        <v>7052</v>
      </c>
    </row>
    <row r="2570" spans="1:2">
      <c r="A2570" t="s">
        <v>7053</v>
      </c>
      <c r="B2570" t="s">
        <v>7054</v>
      </c>
    </row>
    <row r="2571" spans="1:2">
      <c r="A2571" t="s">
        <v>7055</v>
      </c>
      <c r="B2571" t="s">
        <v>7056</v>
      </c>
    </row>
    <row r="2572" spans="1:2">
      <c r="A2572" t="s">
        <v>7057</v>
      </c>
      <c r="B2572" t="s">
        <v>7058</v>
      </c>
    </row>
    <row r="2573" spans="1:2">
      <c r="A2573" t="s">
        <v>7059</v>
      </c>
      <c r="B2573" t="s">
        <v>7060</v>
      </c>
    </row>
    <row r="2574" spans="1:2">
      <c r="A2574" t="s">
        <v>7061</v>
      </c>
      <c r="B2574" t="s">
        <v>7062</v>
      </c>
    </row>
    <row r="2575" spans="1:2">
      <c r="A2575" t="s">
        <v>7063</v>
      </c>
      <c r="B2575" t="s">
        <v>7064</v>
      </c>
    </row>
    <row r="2576" spans="1:2">
      <c r="A2576" t="s">
        <v>7065</v>
      </c>
      <c r="B2576" t="s">
        <v>7066</v>
      </c>
    </row>
    <row r="2577" spans="1:2">
      <c r="A2577" t="s">
        <v>7065</v>
      </c>
      <c r="B2577" t="s">
        <v>7067</v>
      </c>
    </row>
    <row r="2578" spans="1:2">
      <c r="A2578" t="s">
        <v>7068</v>
      </c>
      <c r="B2578" t="s">
        <v>7069</v>
      </c>
    </row>
    <row r="2579" spans="1:2">
      <c r="A2579" t="s">
        <v>7068</v>
      </c>
      <c r="B2579" t="s">
        <v>7070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7089</v>
      </c>
      <c r="B2592" t="s">
        <v>7090</v>
      </c>
    </row>
    <row r="2593" spans="1:2">
      <c r="A2593" t="s">
        <v>7091</v>
      </c>
      <c r="B2593" t="s">
        <v>7092</v>
      </c>
    </row>
    <row r="2594" spans="1:2">
      <c r="A2594" t="s">
        <v>7093</v>
      </c>
      <c r="B2594" t="s">
        <v>7094</v>
      </c>
    </row>
    <row r="2595" spans="1:2">
      <c r="A2595" t="s">
        <v>7095</v>
      </c>
      <c r="B2595" t="s">
        <v>7096</v>
      </c>
    </row>
    <row r="2596" spans="1:2">
      <c r="A2596" t="s">
        <v>7097</v>
      </c>
      <c r="B2596" t="s">
        <v>7098</v>
      </c>
    </row>
    <row r="2597" spans="1:2">
      <c r="A2597" t="s">
        <v>7099</v>
      </c>
      <c r="B2597" t="s">
        <v>7100</v>
      </c>
    </row>
    <row r="2598" spans="1:2">
      <c r="A2598" t="s">
        <v>7101</v>
      </c>
      <c r="B2598" t="s">
        <v>7102</v>
      </c>
    </row>
    <row r="2599" spans="1:2">
      <c r="A2599" t="s">
        <v>7103</v>
      </c>
      <c r="B2599" t="s">
        <v>7104</v>
      </c>
    </row>
    <row r="2600" spans="1:2">
      <c r="A2600" t="s">
        <v>7105</v>
      </c>
      <c r="B2600" t="s">
        <v>7106</v>
      </c>
    </row>
    <row r="2601" spans="1:2">
      <c r="A2601" t="s">
        <v>7107</v>
      </c>
      <c r="B2601" t="s">
        <v>7108</v>
      </c>
    </row>
    <row r="2602" spans="1:2">
      <c r="A2602" t="s">
        <v>7109</v>
      </c>
      <c r="B2602" t="s">
        <v>7110</v>
      </c>
    </row>
    <row r="2603" spans="1:2">
      <c r="A2603" t="s">
        <v>7111</v>
      </c>
      <c r="B2603" t="s">
        <v>7112</v>
      </c>
    </row>
    <row r="2604" spans="1:2">
      <c r="A2604" t="s">
        <v>7113</v>
      </c>
      <c r="B2604" t="s">
        <v>7114</v>
      </c>
    </row>
    <row r="2605" spans="1:2">
      <c r="A2605" t="s">
        <v>7115</v>
      </c>
      <c r="B2605" t="s">
        <v>7116</v>
      </c>
    </row>
    <row r="2606" spans="1:2">
      <c r="A2606" t="s">
        <v>7117</v>
      </c>
      <c r="B2606" t="s">
        <v>7118</v>
      </c>
    </row>
    <row r="2607" spans="1:2">
      <c r="A2607" t="s">
        <v>7119</v>
      </c>
      <c r="B2607" t="s">
        <v>7120</v>
      </c>
    </row>
    <row r="2608" spans="1:2">
      <c r="A2608" t="s">
        <v>7121</v>
      </c>
      <c r="B2608" t="s">
        <v>7122</v>
      </c>
    </row>
    <row r="2609" spans="1:2">
      <c r="A2609" t="s">
        <v>7123</v>
      </c>
      <c r="B2609" t="s">
        <v>7124</v>
      </c>
    </row>
    <row r="2610" spans="1:2">
      <c r="A2610" t="s">
        <v>7125</v>
      </c>
      <c r="B2610" t="s">
        <v>7126</v>
      </c>
    </row>
    <row r="2611" spans="1:2">
      <c r="A2611" t="s">
        <v>7127</v>
      </c>
      <c r="B2611" t="s">
        <v>7128</v>
      </c>
    </row>
    <row r="2612" spans="1:2">
      <c r="A2612" t="s">
        <v>7129</v>
      </c>
      <c r="B2612" t="s">
        <v>7130</v>
      </c>
    </row>
    <row r="2613" spans="1:2">
      <c r="A2613" t="s">
        <v>7131</v>
      </c>
      <c r="B2613" t="s">
        <v>7132</v>
      </c>
    </row>
    <row r="2614" spans="1:2">
      <c r="A2614" t="s">
        <v>7131</v>
      </c>
      <c r="B2614" t="s">
        <v>7133</v>
      </c>
    </row>
    <row r="2615" spans="1:2">
      <c r="A2615" t="s">
        <v>7131</v>
      </c>
      <c r="B2615" t="s">
        <v>7134</v>
      </c>
    </row>
    <row r="2616" spans="1:2">
      <c r="A2616" t="s">
        <v>7135</v>
      </c>
      <c r="B2616" t="s">
        <v>7136</v>
      </c>
    </row>
    <row r="2617" spans="1:2">
      <c r="A2617" t="s">
        <v>7135</v>
      </c>
      <c r="B2617" t="s">
        <v>7137</v>
      </c>
    </row>
    <row r="2618" spans="1:2">
      <c r="A2618" t="s">
        <v>7135</v>
      </c>
      <c r="B2618" t="s">
        <v>7138</v>
      </c>
    </row>
    <row r="2619" spans="1:2">
      <c r="A2619" t="s">
        <v>7139</v>
      </c>
      <c r="B2619" t="s">
        <v>7140</v>
      </c>
    </row>
    <row r="2620" spans="1:2">
      <c r="A2620" t="s">
        <v>7139</v>
      </c>
      <c r="B2620" t="s">
        <v>7141</v>
      </c>
    </row>
    <row r="2621" spans="1:2">
      <c r="A2621" t="s">
        <v>7142</v>
      </c>
      <c r="B2621" t="s">
        <v>7143</v>
      </c>
    </row>
    <row r="2622" spans="1:2">
      <c r="A2622" t="s">
        <v>7142</v>
      </c>
      <c r="B2622" t="s">
        <v>7144</v>
      </c>
    </row>
    <row r="2623" spans="1:2">
      <c r="A2623" t="s">
        <v>7142</v>
      </c>
      <c r="B2623" t="s">
        <v>7145</v>
      </c>
    </row>
    <row r="2624" spans="1:2">
      <c r="A2624" t="s">
        <v>7146</v>
      </c>
      <c r="B2624" t="s">
        <v>7147</v>
      </c>
    </row>
    <row r="2625" spans="1:2">
      <c r="A2625" t="s">
        <v>7146</v>
      </c>
      <c r="B2625" t="s">
        <v>7148</v>
      </c>
    </row>
    <row r="2626" spans="1:2">
      <c r="A2626" t="s">
        <v>7146</v>
      </c>
      <c r="B2626" t="s">
        <v>7149</v>
      </c>
    </row>
    <row r="2627" spans="1:2">
      <c r="A2627" t="s">
        <v>7150</v>
      </c>
      <c r="B2627" t="s">
        <v>7151</v>
      </c>
    </row>
    <row r="2628" spans="1:2">
      <c r="A2628" t="s">
        <v>7150</v>
      </c>
      <c r="B2628" t="s">
        <v>7152</v>
      </c>
    </row>
    <row r="2629" spans="1:2">
      <c r="A2629" t="s">
        <v>7150</v>
      </c>
      <c r="B2629" t="s">
        <v>7153</v>
      </c>
    </row>
    <row r="2630" spans="1:2">
      <c r="A2630" t="s">
        <v>7154</v>
      </c>
      <c r="B2630" t="s">
        <v>7155</v>
      </c>
    </row>
    <row r="2631" spans="1:2">
      <c r="A2631" t="s">
        <v>7154</v>
      </c>
      <c r="B2631" t="s">
        <v>7156</v>
      </c>
    </row>
    <row r="2632" spans="1:2">
      <c r="A2632" t="s">
        <v>7154</v>
      </c>
      <c r="B2632" t="s">
        <v>7157</v>
      </c>
    </row>
    <row r="2633" spans="1:2">
      <c r="A2633" t="s">
        <v>7158</v>
      </c>
      <c r="B2633" t="s">
        <v>7159</v>
      </c>
    </row>
    <row r="2634" spans="1:2">
      <c r="A2634" t="s">
        <v>7158</v>
      </c>
      <c r="B2634" t="s">
        <v>7160</v>
      </c>
    </row>
    <row r="2635" spans="1:2">
      <c r="A2635" t="s">
        <v>7158</v>
      </c>
      <c r="B2635" t="s">
        <v>7161</v>
      </c>
    </row>
    <row r="2636" spans="1:2">
      <c r="A2636" t="s">
        <v>7162</v>
      </c>
      <c r="B2636" t="s">
        <v>7163</v>
      </c>
    </row>
    <row r="2637" spans="1:2">
      <c r="A2637" t="s">
        <v>7162</v>
      </c>
      <c r="B2637" t="s">
        <v>7164</v>
      </c>
    </row>
    <row r="2638" spans="1:2">
      <c r="A2638" t="s">
        <v>7162</v>
      </c>
      <c r="B2638" t="s">
        <v>7165</v>
      </c>
    </row>
    <row r="2639" spans="1:2">
      <c r="A2639" t="s">
        <v>7166</v>
      </c>
      <c r="B2639" t="s">
        <v>7167</v>
      </c>
    </row>
    <row r="2640" spans="1:2">
      <c r="A2640" t="s">
        <v>7166</v>
      </c>
      <c r="B2640" t="s">
        <v>7168</v>
      </c>
    </row>
    <row r="2641" spans="1:2">
      <c r="A2641" t="s">
        <v>7166</v>
      </c>
      <c r="B2641" t="s">
        <v>7169</v>
      </c>
    </row>
    <row r="2642" spans="1:2">
      <c r="A2642" t="s">
        <v>7170</v>
      </c>
      <c r="B2642" t="s">
        <v>7171</v>
      </c>
    </row>
    <row r="2643" spans="1:2">
      <c r="A2643" t="s">
        <v>7170</v>
      </c>
      <c r="B2643" t="s">
        <v>7172</v>
      </c>
    </row>
    <row r="2644" spans="1:2">
      <c r="A2644" t="s">
        <v>7170</v>
      </c>
      <c r="B2644" t="s">
        <v>7173</v>
      </c>
    </row>
    <row r="2645" spans="1:2">
      <c r="A2645" t="s">
        <v>7174</v>
      </c>
      <c r="B2645" t="s">
        <v>7175</v>
      </c>
    </row>
    <row r="2646" spans="1:2">
      <c r="A2646" t="s">
        <v>7174</v>
      </c>
      <c r="B2646" t="s">
        <v>7176</v>
      </c>
    </row>
    <row r="2647" spans="1:2">
      <c r="A2647" t="s">
        <v>7174</v>
      </c>
      <c r="B2647" t="s">
        <v>7177</v>
      </c>
    </row>
    <row r="2648" spans="1:2">
      <c r="A2648" t="s">
        <v>7178</v>
      </c>
      <c r="B2648" t="s">
        <v>7179</v>
      </c>
    </row>
    <row r="2649" spans="1:2">
      <c r="A2649" t="s">
        <v>7178</v>
      </c>
      <c r="B2649" t="s">
        <v>7180</v>
      </c>
    </row>
    <row r="2650" spans="1:2">
      <c r="A2650" t="s">
        <v>7178</v>
      </c>
      <c r="B2650" t="s">
        <v>7181</v>
      </c>
    </row>
    <row r="2651" spans="1:2">
      <c r="A2651" t="s">
        <v>7182</v>
      </c>
      <c r="B2651" t="s">
        <v>7183</v>
      </c>
    </row>
    <row r="2652" spans="1:2">
      <c r="A2652" t="s">
        <v>7182</v>
      </c>
      <c r="B2652" t="s">
        <v>7184</v>
      </c>
    </row>
    <row r="2653" spans="1:2">
      <c r="A2653" t="s">
        <v>7182</v>
      </c>
      <c r="B2653" t="s">
        <v>7185</v>
      </c>
    </row>
    <row r="2654" spans="1:2">
      <c r="A2654" t="s">
        <v>7186</v>
      </c>
      <c r="B2654" t="s">
        <v>7187</v>
      </c>
    </row>
    <row r="2655" spans="1:2">
      <c r="A2655" t="s">
        <v>7186</v>
      </c>
      <c r="B2655" t="s">
        <v>7188</v>
      </c>
    </row>
    <row r="2656" spans="1:2">
      <c r="A2656" t="s">
        <v>7186</v>
      </c>
      <c r="B2656" t="s">
        <v>7189</v>
      </c>
    </row>
    <row r="2657" spans="1:2">
      <c r="A2657" t="s">
        <v>7190</v>
      </c>
      <c r="B2657" t="s">
        <v>7191</v>
      </c>
    </row>
    <row r="2658" spans="1:2">
      <c r="A2658" t="s">
        <v>7190</v>
      </c>
      <c r="B2658" t="s">
        <v>7192</v>
      </c>
    </row>
    <row r="2659" spans="1:2">
      <c r="A2659" t="s">
        <v>7190</v>
      </c>
      <c r="B2659" t="s">
        <v>7193</v>
      </c>
    </row>
    <row r="2660" spans="1:2">
      <c r="A2660" t="s">
        <v>7194</v>
      </c>
      <c r="B2660" t="s">
        <v>7195</v>
      </c>
    </row>
    <row r="2661" spans="1:2">
      <c r="A2661" t="s">
        <v>7194</v>
      </c>
      <c r="B2661" t="s">
        <v>7196</v>
      </c>
    </row>
    <row r="2662" spans="1:2">
      <c r="A2662" t="s">
        <v>7194</v>
      </c>
      <c r="B2662" t="s">
        <v>7197</v>
      </c>
    </row>
    <row r="2663" spans="1:2">
      <c r="A2663" t="s">
        <v>7198</v>
      </c>
      <c r="B2663" t="s">
        <v>7199</v>
      </c>
    </row>
    <row r="2664" spans="1:2">
      <c r="A2664" t="s">
        <v>7198</v>
      </c>
      <c r="B2664" t="s">
        <v>7200</v>
      </c>
    </row>
    <row r="2665" spans="1:2">
      <c r="A2665" t="s">
        <v>7198</v>
      </c>
      <c r="B2665" t="s">
        <v>7201</v>
      </c>
    </row>
    <row r="2666" spans="1:2">
      <c r="A2666" t="s">
        <v>7202</v>
      </c>
      <c r="B2666" t="s">
        <v>7203</v>
      </c>
    </row>
    <row r="2667" spans="1:2">
      <c r="A2667" t="s">
        <v>7202</v>
      </c>
      <c r="B2667" t="s">
        <v>7204</v>
      </c>
    </row>
    <row r="2668" spans="1:2">
      <c r="A2668" t="s">
        <v>7202</v>
      </c>
      <c r="B2668" t="s">
        <v>7205</v>
      </c>
    </row>
    <row r="2669" spans="1:2">
      <c r="A2669" t="s">
        <v>7206</v>
      </c>
      <c r="B2669" t="s">
        <v>7207</v>
      </c>
    </row>
    <row r="2670" spans="1:2">
      <c r="A2670" t="s">
        <v>7206</v>
      </c>
      <c r="B2670" t="s">
        <v>7208</v>
      </c>
    </row>
    <row r="2671" spans="1:2">
      <c r="A2671" t="s">
        <v>7206</v>
      </c>
      <c r="B2671" t="s">
        <v>7209</v>
      </c>
    </row>
    <row r="2672" spans="1:2">
      <c r="A2672" t="s">
        <v>7210</v>
      </c>
      <c r="B2672" t="s">
        <v>7211</v>
      </c>
    </row>
    <row r="2673" spans="1:2">
      <c r="A2673" t="s">
        <v>7210</v>
      </c>
      <c r="B2673" t="s">
        <v>7212</v>
      </c>
    </row>
    <row r="2674" spans="1:2">
      <c r="A2674" t="s">
        <v>7210</v>
      </c>
      <c r="B2674" t="s">
        <v>7213</v>
      </c>
    </row>
    <row r="2675" spans="1:2">
      <c r="A2675" t="s">
        <v>7214</v>
      </c>
      <c r="B2675" t="s">
        <v>7215</v>
      </c>
    </row>
    <row r="2676" spans="1:2">
      <c r="A2676" t="s">
        <v>7214</v>
      </c>
      <c r="B2676" t="s">
        <v>7216</v>
      </c>
    </row>
    <row r="2677" spans="1:2">
      <c r="A2677" t="s">
        <v>7214</v>
      </c>
      <c r="B2677" t="s">
        <v>7217</v>
      </c>
    </row>
    <row r="2678" spans="1:2">
      <c r="A2678" t="s">
        <v>7218</v>
      </c>
      <c r="B2678" t="s">
        <v>7219</v>
      </c>
    </row>
    <row r="2679" spans="1:2">
      <c r="A2679" t="s">
        <v>7218</v>
      </c>
      <c r="B2679" t="s">
        <v>7220</v>
      </c>
    </row>
    <row r="2680" spans="1:2">
      <c r="A2680" t="s">
        <v>7218</v>
      </c>
      <c r="B2680" t="s">
        <v>7221</v>
      </c>
    </row>
    <row r="2681" spans="1:2">
      <c r="A2681" t="s">
        <v>7222</v>
      </c>
      <c r="B2681" t="s">
        <v>7223</v>
      </c>
    </row>
    <row r="2682" spans="1:2">
      <c r="A2682" t="s">
        <v>7222</v>
      </c>
      <c r="B2682" t="s">
        <v>7224</v>
      </c>
    </row>
    <row r="2683" spans="1:2">
      <c r="A2683" t="s">
        <v>7222</v>
      </c>
      <c r="B2683" t="s">
        <v>7225</v>
      </c>
    </row>
    <row r="2684" spans="1:2">
      <c r="A2684" t="s">
        <v>7226</v>
      </c>
      <c r="B2684" t="s">
        <v>7227</v>
      </c>
    </row>
    <row r="2685" spans="1:2">
      <c r="A2685" t="s">
        <v>7226</v>
      </c>
      <c r="B2685" t="s">
        <v>7228</v>
      </c>
    </row>
    <row r="2686" spans="1:2">
      <c r="A2686" t="s">
        <v>7226</v>
      </c>
      <c r="B2686" t="s">
        <v>7229</v>
      </c>
    </row>
    <row r="2687" spans="1:2">
      <c r="A2687" t="s">
        <v>7230</v>
      </c>
      <c r="B2687" t="s">
        <v>7231</v>
      </c>
    </row>
    <row r="2688" spans="1:2">
      <c r="A2688" t="s">
        <v>7230</v>
      </c>
      <c r="B2688" t="s">
        <v>7232</v>
      </c>
    </row>
    <row r="2689" spans="1:2">
      <c r="A2689" t="s">
        <v>7230</v>
      </c>
      <c r="B2689" t="s">
        <v>7233</v>
      </c>
    </row>
    <row r="2690" spans="1:2">
      <c r="A2690" t="s">
        <v>7234</v>
      </c>
      <c r="B2690" t="s">
        <v>7235</v>
      </c>
    </row>
    <row r="2691" spans="1:2">
      <c r="A2691" t="s">
        <v>7234</v>
      </c>
      <c r="B2691" t="s">
        <v>7236</v>
      </c>
    </row>
    <row r="2692" spans="1:2">
      <c r="A2692" t="s">
        <v>7234</v>
      </c>
      <c r="B2692" t="s">
        <v>7237</v>
      </c>
    </row>
    <row r="2693" spans="1:2">
      <c r="A2693" t="s">
        <v>7238</v>
      </c>
      <c r="B2693" t="s">
        <v>7239</v>
      </c>
    </row>
    <row r="2694" spans="1:2">
      <c r="A2694" t="s">
        <v>7238</v>
      </c>
      <c r="B2694" t="s">
        <v>7240</v>
      </c>
    </row>
    <row r="2695" spans="1:2">
      <c r="A2695" t="s">
        <v>7238</v>
      </c>
      <c r="B2695" t="s">
        <v>7241</v>
      </c>
    </row>
    <row r="2696" spans="1:2">
      <c r="A2696" t="s">
        <v>7242</v>
      </c>
      <c r="B2696" t="s">
        <v>7243</v>
      </c>
    </row>
    <row r="2697" spans="1:2">
      <c r="A2697" t="s">
        <v>7242</v>
      </c>
      <c r="B2697" t="s">
        <v>7244</v>
      </c>
    </row>
    <row r="2698" spans="1:2">
      <c r="A2698" t="s">
        <v>7242</v>
      </c>
      <c r="B2698" t="s">
        <v>7245</v>
      </c>
    </row>
    <row r="2699" spans="1:2">
      <c r="A2699" t="s">
        <v>7246</v>
      </c>
      <c r="B2699" t="s">
        <v>7247</v>
      </c>
    </row>
    <row r="2700" spans="1:2">
      <c r="A2700" t="s">
        <v>7246</v>
      </c>
      <c r="B2700" t="s">
        <v>7248</v>
      </c>
    </row>
    <row r="2701" spans="1:2">
      <c r="A2701" t="s">
        <v>7249</v>
      </c>
      <c r="B2701" t="s">
        <v>7250</v>
      </c>
    </row>
    <row r="2702" spans="1:2">
      <c r="A2702" t="s">
        <v>7249</v>
      </c>
      <c r="B2702" t="s">
        <v>7251</v>
      </c>
    </row>
    <row r="2703" spans="1:2">
      <c r="A2703" t="s">
        <v>7249</v>
      </c>
      <c r="B2703" t="s">
        <v>7252</v>
      </c>
    </row>
    <row r="2704" spans="1:2">
      <c r="A2704" t="s">
        <v>7253</v>
      </c>
      <c r="B2704" t="s">
        <v>7254</v>
      </c>
    </row>
    <row r="2705" spans="1:2">
      <c r="A2705" t="s">
        <v>7253</v>
      </c>
      <c r="B2705" t="s">
        <v>7255</v>
      </c>
    </row>
    <row r="2706" spans="1:2">
      <c r="A2706" t="s">
        <v>7253</v>
      </c>
      <c r="B2706" t="s">
        <v>7256</v>
      </c>
    </row>
    <row r="2707" spans="1:2">
      <c r="A2707" t="s">
        <v>7257</v>
      </c>
      <c r="B2707" t="s">
        <v>7258</v>
      </c>
    </row>
    <row r="2708" spans="1:2">
      <c r="A2708" t="s">
        <v>7257</v>
      </c>
      <c r="B2708" t="s">
        <v>7259</v>
      </c>
    </row>
    <row r="2709" spans="1:2">
      <c r="A2709" t="s">
        <v>7260</v>
      </c>
      <c r="B2709" t="s">
        <v>7261</v>
      </c>
    </row>
    <row r="2710" spans="1:2">
      <c r="A2710" t="s">
        <v>7260</v>
      </c>
      <c r="B2710" t="s">
        <v>7262</v>
      </c>
    </row>
    <row r="2711" spans="1:2">
      <c r="A2711" t="s">
        <v>7260</v>
      </c>
      <c r="B2711" t="s">
        <v>7263</v>
      </c>
    </row>
    <row r="2712" spans="1:2">
      <c r="A2712" t="s">
        <v>7264</v>
      </c>
      <c r="B2712" t="s">
        <v>7265</v>
      </c>
    </row>
    <row r="2713" spans="1:2">
      <c r="A2713" t="s">
        <v>7266</v>
      </c>
      <c r="B2713" t="s">
        <v>7267</v>
      </c>
    </row>
    <row r="2714" spans="1:2">
      <c r="A2714" t="s">
        <v>7268</v>
      </c>
      <c r="B2714" t="s">
        <v>7269</v>
      </c>
    </row>
    <row r="2715" spans="1:2">
      <c r="A2715" t="s">
        <v>7270</v>
      </c>
      <c r="B2715" t="s">
        <v>7271</v>
      </c>
    </row>
    <row r="2716" spans="1:2">
      <c r="A2716" t="s">
        <v>7272</v>
      </c>
      <c r="B2716" t="s">
        <v>7273</v>
      </c>
    </row>
    <row r="2717" spans="1:2">
      <c r="A2717" t="s">
        <v>7274</v>
      </c>
      <c r="B2717" t="s">
        <v>7275</v>
      </c>
    </row>
    <row r="2718" spans="1:2">
      <c r="A2718" t="s">
        <v>7276</v>
      </c>
      <c r="B2718" t="s">
        <v>7277</v>
      </c>
    </row>
    <row r="2719" spans="1:2">
      <c r="A2719" t="s">
        <v>7278</v>
      </c>
      <c r="B2719" t="s">
        <v>7279</v>
      </c>
    </row>
    <row r="2720" spans="1:2">
      <c r="A2720" t="s">
        <v>7280</v>
      </c>
      <c r="B2720" t="s">
        <v>7281</v>
      </c>
    </row>
    <row r="2721" spans="1:2">
      <c r="A2721" t="s">
        <v>7282</v>
      </c>
      <c r="B2721" t="s">
        <v>7283</v>
      </c>
    </row>
    <row r="2722" spans="1:2">
      <c r="A2722" t="s">
        <v>7284</v>
      </c>
      <c r="B2722" t="s">
        <v>7285</v>
      </c>
    </row>
    <row r="2723" spans="1:2">
      <c r="A2723" t="s">
        <v>7286</v>
      </c>
      <c r="B2723" t="s">
        <v>7287</v>
      </c>
    </row>
    <row r="2724" spans="1:2">
      <c r="A2724" t="s">
        <v>7288</v>
      </c>
      <c r="B2724" t="s">
        <v>7289</v>
      </c>
    </row>
    <row r="2725" spans="1:2">
      <c r="A2725" t="s">
        <v>7290</v>
      </c>
      <c r="B2725" t="s">
        <v>7291</v>
      </c>
    </row>
    <row r="2726" spans="1:2">
      <c r="A2726" t="s">
        <v>7292</v>
      </c>
      <c r="B2726" t="s">
        <v>7293</v>
      </c>
    </row>
    <row r="2727" spans="1:2">
      <c r="A2727" t="s">
        <v>7294</v>
      </c>
      <c r="B2727" t="s">
        <v>7295</v>
      </c>
    </row>
    <row r="2728" spans="1:2">
      <c r="A2728" t="s">
        <v>7296</v>
      </c>
      <c r="B2728" t="s">
        <v>12705</v>
      </c>
    </row>
    <row r="2729" spans="1:2">
      <c r="A2729" t="s">
        <v>7297</v>
      </c>
      <c r="B2729" t="s">
        <v>7298</v>
      </c>
    </row>
    <row r="2730" spans="1:2">
      <c r="A2730" t="s">
        <v>7299</v>
      </c>
      <c r="B2730" t="s">
        <v>7300</v>
      </c>
    </row>
    <row r="2731" spans="1:2">
      <c r="A2731" t="s">
        <v>7301</v>
      </c>
      <c r="B2731" t="s">
        <v>7302</v>
      </c>
    </row>
    <row r="2732" spans="1:2">
      <c r="A2732" t="s">
        <v>7303</v>
      </c>
      <c r="B2732" t="s">
        <v>7304</v>
      </c>
    </row>
    <row r="2733" spans="1:2">
      <c r="A2733" t="s">
        <v>7305</v>
      </c>
      <c r="B2733" t="s">
        <v>7306</v>
      </c>
    </row>
    <row r="2734" spans="1:2">
      <c r="A2734" t="s">
        <v>7307</v>
      </c>
      <c r="B2734" t="s">
        <v>7308</v>
      </c>
    </row>
    <row r="2735" spans="1:2">
      <c r="A2735" t="s">
        <v>7309</v>
      </c>
      <c r="B2735" t="s">
        <v>7310</v>
      </c>
    </row>
    <row r="2736" spans="1:2">
      <c r="A2736" t="s">
        <v>7311</v>
      </c>
      <c r="B2736" t="s">
        <v>7312</v>
      </c>
    </row>
    <row r="2737" spans="1:2">
      <c r="A2737" t="s">
        <v>7313</v>
      </c>
      <c r="B2737" t="s">
        <v>7314</v>
      </c>
    </row>
    <row r="2738" spans="1:2">
      <c r="A2738" t="s">
        <v>7315</v>
      </c>
      <c r="B2738" t="s">
        <v>7316</v>
      </c>
    </row>
    <row r="2739" spans="1:2">
      <c r="A2739" t="s">
        <v>7317</v>
      </c>
      <c r="B2739" t="s">
        <v>7318</v>
      </c>
    </row>
    <row r="2740" spans="1:2">
      <c r="A2740" t="s">
        <v>7319</v>
      </c>
      <c r="B2740" t="s">
        <v>7320</v>
      </c>
    </row>
    <row r="2741" spans="1:2">
      <c r="A2741" t="s">
        <v>7321</v>
      </c>
      <c r="B2741" t="s">
        <v>7322</v>
      </c>
    </row>
    <row r="2742" spans="1:2">
      <c r="A2742" t="s">
        <v>7323</v>
      </c>
      <c r="B2742" t="s">
        <v>7324</v>
      </c>
    </row>
    <row r="2743" spans="1:2">
      <c r="A2743" t="s">
        <v>7325</v>
      </c>
      <c r="B2743" t="s">
        <v>7326</v>
      </c>
    </row>
    <row r="2744" spans="1:2">
      <c r="A2744" t="s">
        <v>7327</v>
      </c>
      <c r="B2744" t="s">
        <v>7328</v>
      </c>
    </row>
    <row r="2745" spans="1:2">
      <c r="A2745" t="s">
        <v>7329</v>
      </c>
      <c r="B2745" t="s">
        <v>7330</v>
      </c>
    </row>
    <row r="2746" spans="1:2">
      <c r="A2746" t="s">
        <v>7331</v>
      </c>
      <c r="B2746" t="s">
        <v>7332</v>
      </c>
    </row>
    <row r="2747" spans="1:2">
      <c r="A2747" t="s">
        <v>7333</v>
      </c>
      <c r="B2747" t="s">
        <v>7334</v>
      </c>
    </row>
    <row r="2748" spans="1:2">
      <c r="A2748" t="s">
        <v>7335</v>
      </c>
      <c r="B2748" t="s">
        <v>7336</v>
      </c>
    </row>
    <row r="2749" spans="1:2">
      <c r="A2749" t="s">
        <v>7337</v>
      </c>
      <c r="B2749" t="s">
        <v>7338</v>
      </c>
    </row>
    <row r="2750" spans="1:2">
      <c r="A2750" t="s">
        <v>7339</v>
      </c>
      <c r="B2750" t="s">
        <v>7340</v>
      </c>
    </row>
    <row r="2751" spans="1:2">
      <c r="A2751" t="s">
        <v>7341</v>
      </c>
      <c r="B2751" t="s">
        <v>7342</v>
      </c>
    </row>
    <row r="2752" spans="1:2">
      <c r="A2752" t="s">
        <v>7343</v>
      </c>
      <c r="B2752" t="s">
        <v>7344</v>
      </c>
    </row>
    <row r="2753" spans="1:2">
      <c r="A2753" t="s">
        <v>7345</v>
      </c>
      <c r="B2753" t="s">
        <v>7346</v>
      </c>
    </row>
    <row r="2754" spans="1:2">
      <c r="A2754" t="s">
        <v>7347</v>
      </c>
      <c r="B2754" t="s">
        <v>7348</v>
      </c>
    </row>
    <row r="2755" spans="1:2">
      <c r="A2755" t="s">
        <v>7349</v>
      </c>
      <c r="B2755" t="s">
        <v>7350</v>
      </c>
    </row>
    <row r="2756" spans="1:2">
      <c r="A2756" t="s">
        <v>7351</v>
      </c>
      <c r="B2756" t="s">
        <v>7352</v>
      </c>
    </row>
    <row r="2757" spans="1:2">
      <c r="A2757" t="s">
        <v>7353</v>
      </c>
      <c r="B2757" t="s">
        <v>7354</v>
      </c>
    </row>
    <row r="2758" spans="1:2">
      <c r="A2758" t="s">
        <v>7355</v>
      </c>
      <c r="B2758" t="s">
        <v>7356</v>
      </c>
    </row>
    <row r="2759" spans="1:2">
      <c r="A2759" t="s">
        <v>7357</v>
      </c>
      <c r="B2759" t="s">
        <v>7358</v>
      </c>
    </row>
    <row r="2760" spans="1:2">
      <c r="A2760" t="s">
        <v>7359</v>
      </c>
      <c r="B2760" t="s">
        <v>7360</v>
      </c>
    </row>
    <row r="2761" spans="1:2">
      <c r="A2761" t="s">
        <v>7361</v>
      </c>
      <c r="B2761" t="s">
        <v>7362</v>
      </c>
    </row>
    <row r="2762" spans="1:2">
      <c r="A2762" t="s">
        <v>7363</v>
      </c>
      <c r="B2762" t="s">
        <v>7364</v>
      </c>
    </row>
    <row r="2763" spans="1:2">
      <c r="A2763" t="s">
        <v>7365</v>
      </c>
      <c r="B2763" t="s">
        <v>7366</v>
      </c>
    </row>
    <row r="2764" spans="1:2">
      <c r="A2764" t="s">
        <v>7367</v>
      </c>
      <c r="B2764" t="s">
        <v>7368</v>
      </c>
    </row>
    <row r="2765" spans="1:2">
      <c r="A2765" t="s">
        <v>7369</v>
      </c>
      <c r="B2765" t="s">
        <v>7370</v>
      </c>
    </row>
    <row r="2766" spans="1:2">
      <c r="A2766" t="s">
        <v>7371</v>
      </c>
      <c r="B2766" t="s">
        <v>7372</v>
      </c>
    </row>
    <row r="2767" spans="1:2">
      <c r="A2767" t="s">
        <v>7373</v>
      </c>
      <c r="B2767" t="s">
        <v>7374</v>
      </c>
    </row>
    <row r="2768" spans="1:2">
      <c r="A2768" t="s">
        <v>7375</v>
      </c>
      <c r="B2768" t="s">
        <v>7376</v>
      </c>
    </row>
    <row r="2769" spans="1:2">
      <c r="A2769" t="s">
        <v>7377</v>
      </c>
      <c r="B2769" t="s">
        <v>7378</v>
      </c>
    </row>
    <row r="2770" spans="1:2">
      <c r="A2770" t="s">
        <v>7379</v>
      </c>
      <c r="B2770" t="s">
        <v>7380</v>
      </c>
    </row>
    <row r="2771" spans="1:2">
      <c r="A2771" t="s">
        <v>7381</v>
      </c>
      <c r="B2771" t="s">
        <v>7382</v>
      </c>
    </row>
    <row r="2772" spans="1:2">
      <c r="A2772" t="s">
        <v>7383</v>
      </c>
      <c r="B2772" t="s">
        <v>7384</v>
      </c>
    </row>
    <row r="2773" spans="1:2">
      <c r="A2773" t="s">
        <v>7385</v>
      </c>
      <c r="B2773" t="s">
        <v>7386</v>
      </c>
    </row>
    <row r="2774" spans="1:2">
      <c r="A2774" t="s">
        <v>7387</v>
      </c>
      <c r="B2774" t="s">
        <v>7388</v>
      </c>
    </row>
    <row r="2775" spans="1:2">
      <c r="A2775" t="s">
        <v>7389</v>
      </c>
      <c r="B2775" t="s">
        <v>7390</v>
      </c>
    </row>
    <row r="2776" spans="1:2">
      <c r="A2776" t="s">
        <v>7391</v>
      </c>
      <c r="B2776" t="s">
        <v>7392</v>
      </c>
    </row>
    <row r="2777" spans="1:2">
      <c r="A2777" t="s">
        <v>7393</v>
      </c>
      <c r="B2777" t="s">
        <v>7394</v>
      </c>
    </row>
    <row r="2778" spans="1:2">
      <c r="A2778" t="s">
        <v>7395</v>
      </c>
      <c r="B2778" t="s">
        <v>7396</v>
      </c>
    </row>
    <row r="2779" spans="1:2">
      <c r="A2779" t="s">
        <v>7397</v>
      </c>
      <c r="B2779" t="s">
        <v>7398</v>
      </c>
    </row>
    <row r="2780" spans="1:2">
      <c r="A2780" t="s">
        <v>7399</v>
      </c>
      <c r="B2780" t="s">
        <v>7400</v>
      </c>
    </row>
    <row r="2781" spans="1:2">
      <c r="A2781" t="s">
        <v>7401</v>
      </c>
      <c r="B2781" t="s">
        <v>7402</v>
      </c>
    </row>
    <row r="2782" spans="1:2">
      <c r="A2782" t="s">
        <v>7403</v>
      </c>
      <c r="B2782" t="s">
        <v>7404</v>
      </c>
    </row>
    <row r="2783" spans="1:2">
      <c r="A2783" t="s">
        <v>7405</v>
      </c>
      <c r="B2783" t="s">
        <v>7406</v>
      </c>
    </row>
    <row r="2784" spans="1:2">
      <c r="A2784" t="s">
        <v>7407</v>
      </c>
      <c r="B2784" t="s">
        <v>7408</v>
      </c>
    </row>
    <row r="2785" spans="1:2">
      <c r="A2785" t="s">
        <v>7409</v>
      </c>
      <c r="B2785" t="s">
        <v>7410</v>
      </c>
    </row>
    <row r="2786" spans="1:2">
      <c r="A2786" t="s">
        <v>7411</v>
      </c>
      <c r="B2786" t="s">
        <v>7412</v>
      </c>
    </row>
    <row r="2787" spans="1:2">
      <c r="A2787" t="s">
        <v>7413</v>
      </c>
      <c r="B2787" t="s">
        <v>7414</v>
      </c>
    </row>
    <row r="2788" spans="1:2">
      <c r="A2788" t="s">
        <v>7415</v>
      </c>
      <c r="B2788" t="s">
        <v>7416</v>
      </c>
    </row>
    <row r="2789" spans="1:2">
      <c r="A2789" t="s">
        <v>7417</v>
      </c>
      <c r="B2789" t="s">
        <v>7418</v>
      </c>
    </row>
    <row r="2790" spans="1:2">
      <c r="A2790" t="s">
        <v>7419</v>
      </c>
      <c r="B2790" t="s">
        <v>7420</v>
      </c>
    </row>
    <row r="2791" spans="1:2">
      <c r="A2791" t="s">
        <v>7421</v>
      </c>
      <c r="B2791" t="s">
        <v>7422</v>
      </c>
    </row>
    <row r="2792" spans="1:2">
      <c r="A2792" t="s">
        <v>7423</v>
      </c>
      <c r="B2792" t="s">
        <v>7424</v>
      </c>
    </row>
    <row r="2793" spans="1:2">
      <c r="A2793" t="s">
        <v>7425</v>
      </c>
      <c r="B2793" t="s">
        <v>7426</v>
      </c>
    </row>
    <row r="2794" spans="1:2">
      <c r="A2794" t="s">
        <v>7427</v>
      </c>
      <c r="B2794" t="s">
        <v>7428</v>
      </c>
    </row>
    <row r="2795" spans="1:2">
      <c r="A2795" t="s">
        <v>7429</v>
      </c>
      <c r="B2795" t="s">
        <v>7430</v>
      </c>
    </row>
    <row r="2796" spans="1:2">
      <c r="A2796" t="s">
        <v>7431</v>
      </c>
      <c r="B2796" t="s">
        <v>7432</v>
      </c>
    </row>
    <row r="2797" spans="1:2">
      <c r="A2797" t="s">
        <v>7433</v>
      </c>
      <c r="B2797" t="s">
        <v>7434</v>
      </c>
    </row>
    <row r="2798" spans="1:2">
      <c r="A2798" t="s">
        <v>7435</v>
      </c>
      <c r="B2798" t="s">
        <v>7436</v>
      </c>
    </row>
    <row r="2799" spans="1:2">
      <c r="A2799" t="s">
        <v>7437</v>
      </c>
      <c r="B2799" t="s">
        <v>7438</v>
      </c>
    </row>
    <row r="2800" spans="1:2">
      <c r="A2800" t="s">
        <v>7439</v>
      </c>
      <c r="B2800" t="s">
        <v>7440</v>
      </c>
    </row>
    <row r="2801" spans="1:2">
      <c r="A2801" t="s">
        <v>7441</v>
      </c>
      <c r="B2801" t="s">
        <v>7442</v>
      </c>
    </row>
    <row r="2802" spans="1:2">
      <c r="A2802" t="s">
        <v>7443</v>
      </c>
      <c r="B2802" t="s">
        <v>7444</v>
      </c>
    </row>
    <row r="2803" spans="1:2">
      <c r="A2803" t="s">
        <v>7445</v>
      </c>
      <c r="B2803" t="s">
        <v>7446</v>
      </c>
    </row>
    <row r="2804" spans="1:2">
      <c r="A2804" t="s">
        <v>7447</v>
      </c>
      <c r="B2804" t="s">
        <v>7448</v>
      </c>
    </row>
    <row r="2805" spans="1:2">
      <c r="A2805" t="s">
        <v>7449</v>
      </c>
      <c r="B2805" t="s">
        <v>7450</v>
      </c>
    </row>
    <row r="2806" spans="1:2">
      <c r="A2806" t="s">
        <v>7451</v>
      </c>
      <c r="B2806" t="s">
        <v>7452</v>
      </c>
    </row>
    <row r="2807" spans="1:2">
      <c r="A2807" t="s">
        <v>7453</v>
      </c>
      <c r="B2807" t="s">
        <v>7454</v>
      </c>
    </row>
    <row r="2808" spans="1:2">
      <c r="A2808" t="s">
        <v>7453</v>
      </c>
      <c r="B2808" t="s">
        <v>7455</v>
      </c>
    </row>
    <row r="2809" spans="1:2">
      <c r="A2809" t="s">
        <v>7456</v>
      </c>
      <c r="B2809" t="s">
        <v>7457</v>
      </c>
    </row>
    <row r="2810" spans="1:2">
      <c r="A2810" t="s">
        <v>7456</v>
      </c>
      <c r="B2810" t="s">
        <v>7458</v>
      </c>
    </row>
    <row r="2811" spans="1:2">
      <c r="A2811" t="s">
        <v>7456</v>
      </c>
      <c r="B2811" t="s">
        <v>7459</v>
      </c>
    </row>
    <row r="2812" spans="1:2">
      <c r="A2812" t="s">
        <v>7460</v>
      </c>
      <c r="B2812" t="s">
        <v>7461</v>
      </c>
    </row>
    <row r="2813" spans="1:2">
      <c r="A2813" t="s">
        <v>7460</v>
      </c>
      <c r="B2813" t="s">
        <v>7462</v>
      </c>
    </row>
    <row r="2814" spans="1:2">
      <c r="A2814" t="s">
        <v>7463</v>
      </c>
      <c r="B2814" t="s">
        <v>7464</v>
      </c>
    </row>
    <row r="2815" spans="1:2">
      <c r="A2815" t="s">
        <v>7463</v>
      </c>
      <c r="B2815" t="s">
        <v>7465</v>
      </c>
    </row>
    <row r="2816" spans="1:2">
      <c r="A2816" t="s">
        <v>7466</v>
      </c>
      <c r="B2816" t="s">
        <v>7467</v>
      </c>
    </row>
    <row r="2817" spans="1:2">
      <c r="A2817" t="s">
        <v>7466</v>
      </c>
      <c r="B2817" t="s">
        <v>7468</v>
      </c>
    </row>
    <row r="2818" spans="1:2">
      <c r="A2818" t="s">
        <v>7466</v>
      </c>
      <c r="B2818" t="s">
        <v>7469</v>
      </c>
    </row>
    <row r="2819" spans="1:2">
      <c r="A2819" t="s">
        <v>7470</v>
      </c>
      <c r="B2819" t="s">
        <v>7471</v>
      </c>
    </row>
    <row r="2820" spans="1:2">
      <c r="A2820" t="s">
        <v>7470</v>
      </c>
      <c r="B2820" t="s">
        <v>7472</v>
      </c>
    </row>
    <row r="2821" spans="1:2">
      <c r="A2821" t="s">
        <v>7473</v>
      </c>
      <c r="B2821" t="s">
        <v>7474</v>
      </c>
    </row>
    <row r="2822" spans="1:2">
      <c r="A2822" t="s">
        <v>7473</v>
      </c>
      <c r="B2822" t="s">
        <v>7475</v>
      </c>
    </row>
    <row r="2823" spans="1:2">
      <c r="A2823" t="s">
        <v>7476</v>
      </c>
      <c r="B2823" t="s">
        <v>7477</v>
      </c>
    </row>
    <row r="2824" spans="1:2">
      <c r="A2824" t="s">
        <v>7476</v>
      </c>
      <c r="B2824" t="s">
        <v>7478</v>
      </c>
    </row>
    <row r="2825" spans="1:2">
      <c r="A2825" t="s">
        <v>7479</v>
      </c>
      <c r="B2825" t="s">
        <v>7480</v>
      </c>
    </row>
    <row r="2826" spans="1:2">
      <c r="A2826" t="s">
        <v>7479</v>
      </c>
      <c r="B2826" t="s">
        <v>7481</v>
      </c>
    </row>
    <row r="2827" spans="1:2">
      <c r="A2827" t="s">
        <v>7479</v>
      </c>
      <c r="B2827" t="s">
        <v>7482</v>
      </c>
    </row>
    <row r="2828" spans="1:2">
      <c r="A2828" t="s">
        <v>7483</v>
      </c>
      <c r="B2828" t="s">
        <v>7484</v>
      </c>
    </row>
    <row r="2829" spans="1:2">
      <c r="A2829" t="s">
        <v>7483</v>
      </c>
      <c r="B2829" t="s">
        <v>7485</v>
      </c>
    </row>
    <row r="2830" spans="1:2">
      <c r="A2830" t="s">
        <v>7486</v>
      </c>
      <c r="B2830" t="s">
        <v>7487</v>
      </c>
    </row>
    <row r="2831" spans="1:2">
      <c r="A2831" t="s">
        <v>7486</v>
      </c>
      <c r="B2831" t="s">
        <v>7488</v>
      </c>
    </row>
    <row r="2832" spans="1:2">
      <c r="A2832" t="s">
        <v>7489</v>
      </c>
      <c r="B2832" t="s">
        <v>7490</v>
      </c>
    </row>
    <row r="2833" spans="1:2">
      <c r="A2833" t="s">
        <v>7489</v>
      </c>
      <c r="B2833" t="s">
        <v>7491</v>
      </c>
    </row>
    <row r="2834" spans="1:2">
      <c r="A2834" t="s">
        <v>7492</v>
      </c>
      <c r="B2834" t="s">
        <v>7493</v>
      </c>
    </row>
    <row r="2835" spans="1:2">
      <c r="A2835" t="s">
        <v>7494</v>
      </c>
      <c r="B2835" t="s">
        <v>7495</v>
      </c>
    </row>
    <row r="2836" spans="1:2">
      <c r="A2836" t="s">
        <v>7496</v>
      </c>
      <c r="B2836" t="s">
        <v>7497</v>
      </c>
    </row>
    <row r="2837" spans="1:2">
      <c r="A2837" t="s">
        <v>7498</v>
      </c>
      <c r="B2837" t="s">
        <v>7499</v>
      </c>
    </row>
    <row r="2838" spans="1:2">
      <c r="A2838" t="s">
        <v>7500</v>
      </c>
      <c r="B2838" t="s">
        <v>7501</v>
      </c>
    </row>
    <row r="2839" spans="1:2">
      <c r="A2839" t="s">
        <v>7502</v>
      </c>
      <c r="B2839" t="s">
        <v>7503</v>
      </c>
    </row>
    <row r="2840" spans="1:2">
      <c r="A2840" t="s">
        <v>7504</v>
      </c>
      <c r="B2840" t="s">
        <v>7505</v>
      </c>
    </row>
    <row r="2841" spans="1:2">
      <c r="A2841" t="s">
        <v>7506</v>
      </c>
      <c r="B2841" t="s">
        <v>7507</v>
      </c>
    </row>
    <row r="2842" spans="1:2">
      <c r="A2842" t="s">
        <v>7508</v>
      </c>
      <c r="B2842" t="s">
        <v>7509</v>
      </c>
    </row>
    <row r="2843" spans="1:2">
      <c r="A2843" t="s">
        <v>7510</v>
      </c>
      <c r="B2843" t="s">
        <v>7511</v>
      </c>
    </row>
    <row r="2844" spans="1:2">
      <c r="A2844" t="s">
        <v>7512</v>
      </c>
      <c r="B2844" t="s">
        <v>7513</v>
      </c>
    </row>
    <row r="2845" spans="1:2">
      <c r="A2845" t="s">
        <v>7514</v>
      </c>
      <c r="B2845" t="s">
        <v>7515</v>
      </c>
    </row>
    <row r="2846" spans="1:2">
      <c r="A2846" t="s">
        <v>7516</v>
      </c>
      <c r="B2846" t="s">
        <v>7517</v>
      </c>
    </row>
    <row r="2847" spans="1:2">
      <c r="A2847" t="s">
        <v>7518</v>
      </c>
      <c r="B2847" t="s">
        <v>7519</v>
      </c>
    </row>
    <row r="2848" spans="1:2">
      <c r="A2848" t="s">
        <v>7520</v>
      </c>
      <c r="B2848" t="s">
        <v>7521</v>
      </c>
    </row>
    <row r="2849" spans="1:2">
      <c r="A2849" t="s">
        <v>7522</v>
      </c>
      <c r="B2849" t="s">
        <v>7523</v>
      </c>
    </row>
    <row r="2850" spans="1:2">
      <c r="A2850" t="s">
        <v>7524</v>
      </c>
      <c r="B2850" t="s">
        <v>7525</v>
      </c>
    </row>
    <row r="2851" spans="1:2">
      <c r="A2851" t="s">
        <v>7526</v>
      </c>
      <c r="B2851" t="s">
        <v>7527</v>
      </c>
    </row>
    <row r="2852" spans="1:2">
      <c r="A2852" t="s">
        <v>7528</v>
      </c>
      <c r="B2852" t="s">
        <v>7529</v>
      </c>
    </row>
    <row r="2853" spans="1:2">
      <c r="A2853" t="s">
        <v>7530</v>
      </c>
      <c r="B2853" t="s">
        <v>7531</v>
      </c>
    </row>
    <row r="2854" spans="1:2">
      <c r="A2854" t="s">
        <v>7532</v>
      </c>
      <c r="B2854" t="s">
        <v>7533</v>
      </c>
    </row>
    <row r="2855" spans="1:2">
      <c r="A2855" t="s">
        <v>7534</v>
      </c>
      <c r="B2855" t="s">
        <v>7535</v>
      </c>
    </row>
    <row r="2856" spans="1:2">
      <c r="A2856" t="s">
        <v>7536</v>
      </c>
      <c r="B2856" t="s">
        <v>7537</v>
      </c>
    </row>
    <row r="2857" spans="1:2">
      <c r="A2857" t="s">
        <v>7538</v>
      </c>
      <c r="B2857" t="s">
        <v>7539</v>
      </c>
    </row>
    <row r="2858" spans="1:2">
      <c r="A2858" t="s">
        <v>7540</v>
      </c>
      <c r="B2858" t="s">
        <v>7541</v>
      </c>
    </row>
    <row r="2859" spans="1:2">
      <c r="A2859" t="s">
        <v>7542</v>
      </c>
      <c r="B2859" t="s">
        <v>7543</v>
      </c>
    </row>
    <row r="2860" spans="1:2">
      <c r="A2860" t="s">
        <v>7544</v>
      </c>
      <c r="B2860" t="s">
        <v>7545</v>
      </c>
    </row>
    <row r="2861" spans="1:2">
      <c r="A2861" t="s">
        <v>7546</v>
      </c>
      <c r="B2861" t="s">
        <v>7547</v>
      </c>
    </row>
    <row r="2862" spans="1:2">
      <c r="A2862" t="s">
        <v>7548</v>
      </c>
      <c r="B2862" t="s">
        <v>7549</v>
      </c>
    </row>
    <row r="2863" spans="1:2">
      <c r="A2863" t="s">
        <v>7550</v>
      </c>
      <c r="B2863" t="s">
        <v>7551</v>
      </c>
    </row>
    <row r="2864" spans="1:2">
      <c r="A2864" t="s">
        <v>7552</v>
      </c>
      <c r="B2864" t="s">
        <v>7553</v>
      </c>
    </row>
    <row r="2865" spans="1:2">
      <c r="A2865" t="s">
        <v>7554</v>
      </c>
      <c r="B2865" t="s">
        <v>7555</v>
      </c>
    </row>
    <row r="2866" spans="1:2">
      <c r="A2866" t="s">
        <v>7556</v>
      </c>
      <c r="B2866" t="s">
        <v>7557</v>
      </c>
    </row>
    <row r="2867" spans="1:2">
      <c r="A2867" t="s">
        <v>7558</v>
      </c>
      <c r="B2867" t="s">
        <v>7559</v>
      </c>
    </row>
    <row r="2868" spans="1:2">
      <c r="A2868" t="s">
        <v>7560</v>
      </c>
      <c r="B2868" t="s">
        <v>7561</v>
      </c>
    </row>
    <row r="2869" spans="1:2">
      <c r="A2869" t="s">
        <v>7562</v>
      </c>
      <c r="B2869" t="s">
        <v>7563</v>
      </c>
    </row>
    <row r="2870" spans="1:2">
      <c r="A2870" t="s">
        <v>7564</v>
      </c>
      <c r="B2870" t="s">
        <v>7565</v>
      </c>
    </row>
    <row r="2871" spans="1:2">
      <c r="A2871" t="s">
        <v>7566</v>
      </c>
      <c r="B2871" t="s">
        <v>7567</v>
      </c>
    </row>
    <row r="2872" spans="1:2">
      <c r="A2872" t="s">
        <v>7568</v>
      </c>
      <c r="B2872" t="s">
        <v>7569</v>
      </c>
    </row>
    <row r="2873" spans="1:2">
      <c r="A2873" t="s">
        <v>7570</v>
      </c>
      <c r="B2873" t="s">
        <v>7571</v>
      </c>
    </row>
    <row r="2874" spans="1:2">
      <c r="A2874" t="s">
        <v>7572</v>
      </c>
      <c r="B2874" t="s">
        <v>7573</v>
      </c>
    </row>
    <row r="2875" spans="1:2">
      <c r="A2875" t="s">
        <v>7574</v>
      </c>
      <c r="B2875" t="s">
        <v>7575</v>
      </c>
    </row>
    <row r="2876" spans="1:2">
      <c r="A2876" t="s">
        <v>7576</v>
      </c>
      <c r="B2876" t="s">
        <v>7577</v>
      </c>
    </row>
    <row r="2877" spans="1:2">
      <c r="A2877" t="s">
        <v>7578</v>
      </c>
      <c r="B2877" t="s">
        <v>7579</v>
      </c>
    </row>
    <row r="2878" spans="1:2">
      <c r="A2878" t="s">
        <v>7580</v>
      </c>
      <c r="B2878" t="s">
        <v>7581</v>
      </c>
    </row>
    <row r="2879" spans="1:2">
      <c r="A2879" t="s">
        <v>7582</v>
      </c>
      <c r="B2879" t="s">
        <v>7583</v>
      </c>
    </row>
    <row r="2880" spans="1:2">
      <c r="A2880" t="s">
        <v>7584</v>
      </c>
      <c r="B2880" t="s">
        <v>7585</v>
      </c>
    </row>
    <row r="2881" spans="1:2">
      <c r="A2881" t="s">
        <v>7586</v>
      </c>
      <c r="B2881" t="s">
        <v>7587</v>
      </c>
    </row>
    <row r="2882" spans="1:2">
      <c r="A2882" t="s">
        <v>7588</v>
      </c>
      <c r="B2882" t="s">
        <v>7589</v>
      </c>
    </row>
    <row r="2883" spans="1:2">
      <c r="A2883" t="s">
        <v>7590</v>
      </c>
      <c r="B2883" t="s">
        <v>7591</v>
      </c>
    </row>
    <row r="2884" spans="1:2">
      <c r="A2884" t="s">
        <v>7592</v>
      </c>
      <c r="B2884" t="s">
        <v>7593</v>
      </c>
    </row>
    <row r="2885" spans="1:2">
      <c r="A2885" t="s">
        <v>7594</v>
      </c>
      <c r="B2885" t="s">
        <v>7595</v>
      </c>
    </row>
    <row r="2886" spans="1:2">
      <c r="A2886" t="s">
        <v>7596</v>
      </c>
      <c r="B2886" t="s">
        <v>7597</v>
      </c>
    </row>
    <row r="2887" spans="1:2">
      <c r="A2887" t="s">
        <v>7598</v>
      </c>
      <c r="B2887" t="s">
        <v>7599</v>
      </c>
    </row>
    <row r="2888" spans="1:2">
      <c r="A2888" t="s">
        <v>7600</v>
      </c>
      <c r="B2888" t="s">
        <v>7601</v>
      </c>
    </row>
    <row r="2889" spans="1:2">
      <c r="A2889" t="s">
        <v>7602</v>
      </c>
      <c r="B2889" t="s">
        <v>7603</v>
      </c>
    </row>
    <row r="2890" spans="1:2">
      <c r="A2890" t="s">
        <v>7604</v>
      </c>
      <c r="B2890" t="s">
        <v>7605</v>
      </c>
    </row>
    <row r="2891" spans="1:2">
      <c r="A2891" t="s">
        <v>7606</v>
      </c>
      <c r="B2891" t="s">
        <v>7607</v>
      </c>
    </row>
    <row r="2892" spans="1:2">
      <c r="A2892" t="s">
        <v>7608</v>
      </c>
      <c r="B2892" t="s">
        <v>7609</v>
      </c>
    </row>
    <row r="2893" spans="1:2">
      <c r="A2893" t="s">
        <v>7610</v>
      </c>
      <c r="B2893" t="s">
        <v>7611</v>
      </c>
    </row>
    <row r="2894" spans="1:2">
      <c r="A2894" t="s">
        <v>7612</v>
      </c>
      <c r="B2894" t="s">
        <v>7613</v>
      </c>
    </row>
    <row r="2895" spans="1:2">
      <c r="A2895" t="s">
        <v>7614</v>
      </c>
      <c r="B2895" t="s">
        <v>7615</v>
      </c>
    </row>
    <row r="2896" spans="1:2">
      <c r="A2896" t="s">
        <v>7616</v>
      </c>
      <c r="B2896" t="s">
        <v>7617</v>
      </c>
    </row>
    <row r="2897" spans="1:2">
      <c r="A2897" t="s">
        <v>7618</v>
      </c>
      <c r="B2897" t="s">
        <v>7619</v>
      </c>
    </row>
    <row r="2898" spans="1:2">
      <c r="A2898" t="s">
        <v>7620</v>
      </c>
      <c r="B2898" t="s">
        <v>7621</v>
      </c>
    </row>
    <row r="2899" spans="1:2">
      <c r="A2899" t="s">
        <v>7622</v>
      </c>
      <c r="B2899" t="s">
        <v>7623</v>
      </c>
    </row>
    <row r="2900" spans="1:2">
      <c r="A2900" t="s">
        <v>7624</v>
      </c>
      <c r="B2900" t="s">
        <v>7625</v>
      </c>
    </row>
    <row r="2901" spans="1:2">
      <c r="A2901" t="s">
        <v>7626</v>
      </c>
      <c r="B2901" t="s">
        <v>7627</v>
      </c>
    </row>
    <row r="2902" spans="1:2">
      <c r="A2902" t="s">
        <v>7628</v>
      </c>
      <c r="B2902" t="s">
        <v>7629</v>
      </c>
    </row>
    <row r="2903" spans="1:2">
      <c r="A2903" t="s">
        <v>7630</v>
      </c>
      <c r="B2903" t="s">
        <v>7631</v>
      </c>
    </row>
    <row r="2904" spans="1:2">
      <c r="A2904" t="s">
        <v>7632</v>
      </c>
      <c r="B2904" t="s">
        <v>7633</v>
      </c>
    </row>
    <row r="2905" spans="1:2">
      <c r="A2905" t="s">
        <v>7634</v>
      </c>
      <c r="B2905" t="s">
        <v>7635</v>
      </c>
    </row>
    <row r="2906" spans="1:2">
      <c r="A2906" t="s">
        <v>7636</v>
      </c>
      <c r="B2906" t="s">
        <v>7637</v>
      </c>
    </row>
    <row r="2907" spans="1:2">
      <c r="A2907" t="s">
        <v>7638</v>
      </c>
      <c r="B2907" t="s">
        <v>7639</v>
      </c>
    </row>
    <row r="2908" spans="1:2">
      <c r="A2908" t="s">
        <v>7640</v>
      </c>
      <c r="B2908" t="s">
        <v>7641</v>
      </c>
    </row>
    <row r="2909" spans="1:2">
      <c r="A2909" t="s">
        <v>7642</v>
      </c>
      <c r="B2909" t="s">
        <v>7643</v>
      </c>
    </row>
    <row r="2910" spans="1:2">
      <c r="A2910" t="s">
        <v>7644</v>
      </c>
      <c r="B2910" t="s">
        <v>7645</v>
      </c>
    </row>
    <row r="2911" spans="1:2">
      <c r="A2911" t="s">
        <v>7646</v>
      </c>
      <c r="B2911" t="s">
        <v>7647</v>
      </c>
    </row>
    <row r="2912" spans="1:2">
      <c r="A2912" t="s">
        <v>7648</v>
      </c>
      <c r="B2912" t="s">
        <v>7649</v>
      </c>
    </row>
    <row r="2913" spans="1:2">
      <c r="A2913" t="s">
        <v>7650</v>
      </c>
      <c r="B2913" t="s">
        <v>7651</v>
      </c>
    </row>
    <row r="2914" spans="1:2">
      <c r="A2914" t="s">
        <v>7652</v>
      </c>
      <c r="B2914" t="s">
        <v>7653</v>
      </c>
    </row>
    <row r="2915" spans="1:2">
      <c r="A2915" t="s">
        <v>7654</v>
      </c>
      <c r="B2915" t="s">
        <v>7655</v>
      </c>
    </row>
    <row r="2916" spans="1:2">
      <c r="A2916" t="s">
        <v>7656</v>
      </c>
      <c r="B2916" t="s">
        <v>7657</v>
      </c>
    </row>
    <row r="2917" spans="1:2">
      <c r="A2917" t="s">
        <v>7658</v>
      </c>
      <c r="B2917" t="s">
        <v>7659</v>
      </c>
    </row>
    <row r="2918" spans="1:2">
      <c r="A2918" t="s">
        <v>7660</v>
      </c>
      <c r="B2918" t="s">
        <v>7661</v>
      </c>
    </row>
    <row r="2919" spans="1:2">
      <c r="A2919" t="s">
        <v>7662</v>
      </c>
      <c r="B2919" t="s">
        <v>7663</v>
      </c>
    </row>
    <row r="2920" spans="1:2">
      <c r="A2920" t="s">
        <v>7664</v>
      </c>
      <c r="B2920" t="s">
        <v>7665</v>
      </c>
    </row>
    <row r="2921" spans="1:2">
      <c r="A2921" t="s">
        <v>7666</v>
      </c>
      <c r="B2921" t="s">
        <v>7667</v>
      </c>
    </row>
    <row r="2922" spans="1:2">
      <c r="A2922" t="s">
        <v>7668</v>
      </c>
      <c r="B2922" t="s">
        <v>7669</v>
      </c>
    </row>
    <row r="2923" spans="1:2">
      <c r="A2923" t="s">
        <v>7670</v>
      </c>
      <c r="B2923" t="s">
        <v>7671</v>
      </c>
    </row>
    <row r="2924" spans="1:2">
      <c r="A2924" t="s">
        <v>7672</v>
      </c>
      <c r="B2924" t="s">
        <v>7673</v>
      </c>
    </row>
    <row r="2925" spans="1:2">
      <c r="A2925" t="s">
        <v>7674</v>
      </c>
      <c r="B2925" t="s">
        <v>7675</v>
      </c>
    </row>
    <row r="2926" spans="1:2">
      <c r="A2926" t="s">
        <v>7676</v>
      </c>
      <c r="B2926" t="s">
        <v>7677</v>
      </c>
    </row>
    <row r="2927" spans="1:2">
      <c r="A2927" t="s">
        <v>7678</v>
      </c>
      <c r="B2927" t="s">
        <v>7679</v>
      </c>
    </row>
    <row r="2928" spans="1:2">
      <c r="A2928" t="s">
        <v>7680</v>
      </c>
      <c r="B2928" t="s">
        <v>7681</v>
      </c>
    </row>
    <row r="2929" spans="1:2">
      <c r="A2929" t="s">
        <v>7682</v>
      </c>
      <c r="B2929" t="s">
        <v>7683</v>
      </c>
    </row>
    <row r="2930" spans="1:2">
      <c r="A2930" t="s">
        <v>7684</v>
      </c>
      <c r="B2930" t="s">
        <v>7685</v>
      </c>
    </row>
    <row r="2931" spans="1:2">
      <c r="A2931" t="s">
        <v>7686</v>
      </c>
      <c r="B2931" t="s">
        <v>7687</v>
      </c>
    </row>
    <row r="2932" spans="1:2">
      <c r="A2932" t="s">
        <v>7688</v>
      </c>
      <c r="B2932" t="s">
        <v>7689</v>
      </c>
    </row>
    <row r="2933" spans="1:2">
      <c r="A2933" t="s">
        <v>7690</v>
      </c>
      <c r="B2933" t="s">
        <v>7691</v>
      </c>
    </row>
    <row r="2934" spans="1:2">
      <c r="A2934" t="s">
        <v>7692</v>
      </c>
      <c r="B2934" t="s">
        <v>7693</v>
      </c>
    </row>
    <row r="2935" spans="1:2">
      <c r="A2935" t="s">
        <v>7694</v>
      </c>
      <c r="B2935" t="s">
        <v>7695</v>
      </c>
    </row>
    <row r="2936" spans="1:2">
      <c r="A2936" t="s">
        <v>7696</v>
      </c>
      <c r="B2936" t="s">
        <v>7697</v>
      </c>
    </row>
    <row r="2937" spans="1:2">
      <c r="A2937" t="s">
        <v>7698</v>
      </c>
      <c r="B2937" t="s">
        <v>7699</v>
      </c>
    </row>
    <row r="2938" spans="1:2">
      <c r="A2938" t="s">
        <v>7700</v>
      </c>
      <c r="B2938" t="s">
        <v>7701</v>
      </c>
    </row>
    <row r="2939" spans="1:2">
      <c r="A2939" t="s">
        <v>7702</v>
      </c>
      <c r="B2939" t="s">
        <v>7703</v>
      </c>
    </row>
    <row r="2940" spans="1:2">
      <c r="A2940" t="s">
        <v>7704</v>
      </c>
      <c r="B2940" t="s">
        <v>7705</v>
      </c>
    </row>
    <row r="2941" spans="1:2">
      <c r="A2941" t="s">
        <v>7706</v>
      </c>
      <c r="B2941" t="s">
        <v>7707</v>
      </c>
    </row>
    <row r="2942" spans="1:2">
      <c r="A2942" t="s">
        <v>7708</v>
      </c>
      <c r="B2942" t="s">
        <v>7709</v>
      </c>
    </row>
    <row r="2943" spans="1:2">
      <c r="A2943" t="s">
        <v>7710</v>
      </c>
      <c r="B2943" t="s">
        <v>7711</v>
      </c>
    </row>
    <row r="2944" spans="1:2">
      <c r="A2944" t="s">
        <v>7712</v>
      </c>
      <c r="B2944" t="s">
        <v>7713</v>
      </c>
    </row>
    <row r="2945" spans="1:2">
      <c r="A2945" t="s">
        <v>7714</v>
      </c>
      <c r="B2945" t="s">
        <v>7715</v>
      </c>
    </row>
    <row r="2946" spans="1:2">
      <c r="A2946" t="s">
        <v>7716</v>
      </c>
      <c r="B2946" t="s">
        <v>7717</v>
      </c>
    </row>
    <row r="2947" spans="1:2">
      <c r="A2947" t="s">
        <v>7718</v>
      </c>
      <c r="B2947" t="s">
        <v>7719</v>
      </c>
    </row>
    <row r="2948" spans="1:2">
      <c r="A2948" t="s">
        <v>7720</v>
      </c>
      <c r="B2948" t="s">
        <v>7721</v>
      </c>
    </row>
    <row r="2949" spans="1:2">
      <c r="A2949" t="s">
        <v>7722</v>
      </c>
      <c r="B2949" t="s">
        <v>7723</v>
      </c>
    </row>
    <row r="2950" spans="1:2">
      <c r="A2950" t="s">
        <v>7724</v>
      </c>
      <c r="B2950" t="s">
        <v>7725</v>
      </c>
    </row>
    <row r="2951" spans="1:2">
      <c r="A2951" t="s">
        <v>7726</v>
      </c>
      <c r="B2951" t="s">
        <v>7727</v>
      </c>
    </row>
    <row r="2952" spans="1:2">
      <c r="A2952" t="s">
        <v>7728</v>
      </c>
      <c r="B2952" t="s">
        <v>7729</v>
      </c>
    </row>
    <row r="2953" spans="1:2">
      <c r="A2953" t="s">
        <v>7730</v>
      </c>
      <c r="B2953" t="s">
        <v>7731</v>
      </c>
    </row>
    <row r="2954" spans="1:2">
      <c r="A2954" t="s">
        <v>7732</v>
      </c>
      <c r="B2954" t="s">
        <v>7733</v>
      </c>
    </row>
    <row r="2955" spans="1:2">
      <c r="A2955" t="s">
        <v>7734</v>
      </c>
      <c r="B2955" t="s">
        <v>7735</v>
      </c>
    </row>
    <row r="2956" spans="1:2">
      <c r="A2956" t="s">
        <v>7736</v>
      </c>
      <c r="B2956" t="s">
        <v>7737</v>
      </c>
    </row>
    <row r="2957" spans="1:2">
      <c r="A2957" t="s">
        <v>7738</v>
      </c>
      <c r="B2957" t="s">
        <v>7739</v>
      </c>
    </row>
    <row r="2958" spans="1:2">
      <c r="A2958" t="s">
        <v>7740</v>
      </c>
      <c r="B2958" t="s">
        <v>7741</v>
      </c>
    </row>
    <row r="2959" spans="1:2">
      <c r="A2959" t="s">
        <v>7742</v>
      </c>
      <c r="B2959" t="s">
        <v>7743</v>
      </c>
    </row>
    <row r="2960" spans="1:2">
      <c r="A2960" t="s">
        <v>7744</v>
      </c>
      <c r="B2960" t="s">
        <v>7745</v>
      </c>
    </row>
    <row r="2961" spans="1:2">
      <c r="A2961" t="s">
        <v>7746</v>
      </c>
      <c r="B2961" t="s">
        <v>7747</v>
      </c>
    </row>
    <row r="2962" spans="1:2">
      <c r="A2962" t="s">
        <v>7748</v>
      </c>
      <c r="B2962" t="s">
        <v>7749</v>
      </c>
    </row>
    <row r="2963" spans="1:2">
      <c r="A2963" t="s">
        <v>7750</v>
      </c>
      <c r="B2963" t="s">
        <v>7751</v>
      </c>
    </row>
    <row r="2964" spans="1:2">
      <c r="A2964" t="s">
        <v>7752</v>
      </c>
      <c r="B2964" t="s">
        <v>7753</v>
      </c>
    </row>
    <row r="2965" spans="1:2">
      <c r="A2965" t="s">
        <v>7754</v>
      </c>
      <c r="B2965" t="s">
        <v>7755</v>
      </c>
    </row>
    <row r="2966" spans="1:2">
      <c r="A2966" t="s">
        <v>7756</v>
      </c>
      <c r="B2966" t="s">
        <v>7757</v>
      </c>
    </row>
    <row r="2967" spans="1:2">
      <c r="A2967" t="s">
        <v>7758</v>
      </c>
      <c r="B2967" t="s">
        <v>7759</v>
      </c>
    </row>
    <row r="2968" spans="1:2">
      <c r="A2968" t="s">
        <v>7760</v>
      </c>
      <c r="B2968" t="s">
        <v>7761</v>
      </c>
    </row>
    <row r="2969" spans="1:2">
      <c r="A2969" t="s">
        <v>7762</v>
      </c>
      <c r="B2969" t="s">
        <v>7763</v>
      </c>
    </row>
    <row r="2970" spans="1:2">
      <c r="A2970" t="s">
        <v>7764</v>
      </c>
      <c r="B2970" t="s">
        <v>7765</v>
      </c>
    </row>
    <row r="2971" spans="1:2">
      <c r="A2971" t="s">
        <v>7766</v>
      </c>
      <c r="B2971" t="s">
        <v>7767</v>
      </c>
    </row>
    <row r="2972" spans="1:2">
      <c r="A2972" t="s">
        <v>7768</v>
      </c>
      <c r="B2972" t="s">
        <v>7769</v>
      </c>
    </row>
    <row r="2973" spans="1:2">
      <c r="A2973" t="s">
        <v>7770</v>
      </c>
      <c r="B2973" t="s">
        <v>7771</v>
      </c>
    </row>
    <row r="2974" spans="1:2">
      <c r="A2974" t="s">
        <v>7772</v>
      </c>
      <c r="B2974" t="s">
        <v>7773</v>
      </c>
    </row>
    <row r="2975" spans="1:2">
      <c r="A2975" t="s">
        <v>7774</v>
      </c>
      <c r="B2975" t="s">
        <v>7775</v>
      </c>
    </row>
    <row r="2976" spans="1:2">
      <c r="A2976" t="s">
        <v>7776</v>
      </c>
      <c r="B2976" t="s">
        <v>7777</v>
      </c>
    </row>
    <row r="2977" spans="1:2">
      <c r="A2977" t="s">
        <v>7778</v>
      </c>
      <c r="B2977" t="s">
        <v>7779</v>
      </c>
    </row>
    <row r="2978" spans="1:2">
      <c r="A2978" t="s">
        <v>7780</v>
      </c>
      <c r="B2978" t="s">
        <v>7781</v>
      </c>
    </row>
    <row r="2979" spans="1:2">
      <c r="A2979" t="s">
        <v>7782</v>
      </c>
      <c r="B2979" t="s">
        <v>7783</v>
      </c>
    </row>
    <row r="2980" spans="1:2">
      <c r="A2980" t="s">
        <v>7784</v>
      </c>
      <c r="B2980" t="s">
        <v>7785</v>
      </c>
    </row>
    <row r="2981" spans="1:2">
      <c r="A2981" t="s">
        <v>7786</v>
      </c>
      <c r="B2981" t="s">
        <v>7787</v>
      </c>
    </row>
    <row r="2982" spans="1:2">
      <c r="A2982" t="s">
        <v>7788</v>
      </c>
      <c r="B2982" t="s">
        <v>7789</v>
      </c>
    </row>
    <row r="2983" spans="1:2">
      <c r="A2983" t="s">
        <v>7790</v>
      </c>
      <c r="B2983" t="s">
        <v>7791</v>
      </c>
    </row>
    <row r="2984" spans="1:2">
      <c r="A2984" t="s">
        <v>7792</v>
      </c>
      <c r="B2984" t="s">
        <v>7793</v>
      </c>
    </row>
    <row r="2985" spans="1:2">
      <c r="A2985" t="s">
        <v>7794</v>
      </c>
      <c r="B2985" t="s">
        <v>7795</v>
      </c>
    </row>
    <row r="2986" spans="1:2">
      <c r="A2986" t="s">
        <v>7796</v>
      </c>
      <c r="B2986" t="s">
        <v>7797</v>
      </c>
    </row>
    <row r="2987" spans="1:2">
      <c r="A2987" t="s">
        <v>7798</v>
      </c>
      <c r="B2987" t="s">
        <v>7799</v>
      </c>
    </row>
    <row r="2988" spans="1:2">
      <c r="A2988" t="s">
        <v>7800</v>
      </c>
      <c r="B2988" t="s">
        <v>7801</v>
      </c>
    </row>
    <row r="2989" spans="1:2">
      <c r="A2989" t="s">
        <v>7802</v>
      </c>
      <c r="B2989" t="s">
        <v>7803</v>
      </c>
    </row>
    <row r="2990" spans="1:2">
      <c r="A2990" t="s">
        <v>7804</v>
      </c>
      <c r="B2990" t="s">
        <v>7805</v>
      </c>
    </row>
    <row r="2991" spans="1:2">
      <c r="A2991" t="s">
        <v>7806</v>
      </c>
      <c r="B2991" t="s">
        <v>7807</v>
      </c>
    </row>
    <row r="2992" spans="1:2">
      <c r="A2992" t="s">
        <v>7808</v>
      </c>
      <c r="B2992" t="s">
        <v>7809</v>
      </c>
    </row>
    <row r="2993" spans="1:2">
      <c r="A2993" t="s">
        <v>7810</v>
      </c>
      <c r="B2993" t="s">
        <v>7811</v>
      </c>
    </row>
    <row r="2994" spans="1:2">
      <c r="A2994" t="s">
        <v>7812</v>
      </c>
      <c r="B2994" t="s">
        <v>7813</v>
      </c>
    </row>
    <row r="2995" spans="1:2">
      <c r="A2995" t="s">
        <v>7814</v>
      </c>
      <c r="B2995" t="s">
        <v>7815</v>
      </c>
    </row>
    <row r="2996" spans="1:2">
      <c r="A2996" t="s">
        <v>7816</v>
      </c>
      <c r="B2996" t="s">
        <v>7817</v>
      </c>
    </row>
    <row r="2997" spans="1:2">
      <c r="A2997" t="s">
        <v>7818</v>
      </c>
      <c r="B2997" t="s">
        <v>7819</v>
      </c>
    </row>
    <row r="2998" spans="1:2">
      <c r="A2998" t="s">
        <v>7820</v>
      </c>
      <c r="B2998" t="s">
        <v>7821</v>
      </c>
    </row>
    <row r="2999" spans="1:2">
      <c r="A2999" t="s">
        <v>7822</v>
      </c>
      <c r="B2999" t="s">
        <v>7823</v>
      </c>
    </row>
    <row r="3000" spans="1:2">
      <c r="A3000" t="s">
        <v>7824</v>
      </c>
      <c r="B3000" t="s">
        <v>7825</v>
      </c>
    </row>
    <row r="3001" spans="1:2">
      <c r="A3001" t="s">
        <v>7826</v>
      </c>
      <c r="B3001" t="s">
        <v>7827</v>
      </c>
    </row>
    <row r="3002" spans="1:2">
      <c r="A3002" t="s">
        <v>7828</v>
      </c>
      <c r="B3002" t="s">
        <v>7829</v>
      </c>
    </row>
    <row r="3003" spans="1:2">
      <c r="A3003" t="s">
        <v>7830</v>
      </c>
      <c r="B3003" t="s">
        <v>7831</v>
      </c>
    </row>
    <row r="3004" spans="1:2">
      <c r="A3004" t="s">
        <v>7832</v>
      </c>
      <c r="B3004" t="s">
        <v>7833</v>
      </c>
    </row>
    <row r="3005" spans="1:2">
      <c r="A3005" t="s">
        <v>7834</v>
      </c>
      <c r="B3005" t="s">
        <v>7835</v>
      </c>
    </row>
    <row r="3006" spans="1:2">
      <c r="A3006" t="s">
        <v>7836</v>
      </c>
      <c r="B3006" t="s">
        <v>7837</v>
      </c>
    </row>
    <row r="3007" spans="1:2">
      <c r="A3007" t="s">
        <v>7838</v>
      </c>
      <c r="B3007" t="s">
        <v>7839</v>
      </c>
    </row>
    <row r="3008" spans="1:2">
      <c r="A3008" t="s">
        <v>7840</v>
      </c>
      <c r="B3008" t="s">
        <v>12706</v>
      </c>
    </row>
    <row r="3009" spans="1:2">
      <c r="A3009" t="s">
        <v>7841</v>
      </c>
      <c r="B3009" t="s">
        <v>7842</v>
      </c>
    </row>
    <row r="3010" spans="1:2">
      <c r="A3010" t="s">
        <v>7843</v>
      </c>
      <c r="B3010" t="s">
        <v>7844</v>
      </c>
    </row>
    <row r="3011" spans="1:2">
      <c r="A3011" t="s">
        <v>7845</v>
      </c>
      <c r="B3011" t="s">
        <v>7846</v>
      </c>
    </row>
    <row r="3012" spans="1:2">
      <c r="A3012" t="s">
        <v>7847</v>
      </c>
      <c r="B3012" t="s">
        <v>7848</v>
      </c>
    </row>
    <row r="3013" spans="1:2">
      <c r="A3013" t="s">
        <v>7849</v>
      </c>
      <c r="B3013" t="s">
        <v>7850</v>
      </c>
    </row>
    <row r="3014" spans="1:2">
      <c r="A3014" t="s">
        <v>7851</v>
      </c>
      <c r="B3014" t="s">
        <v>7852</v>
      </c>
    </row>
    <row r="3015" spans="1:2">
      <c r="A3015" t="s">
        <v>7853</v>
      </c>
      <c r="B3015" t="s">
        <v>7854</v>
      </c>
    </row>
    <row r="3016" spans="1:2">
      <c r="A3016" t="s">
        <v>7855</v>
      </c>
      <c r="B3016" t="s">
        <v>12707</v>
      </c>
    </row>
    <row r="3017" spans="1:2">
      <c r="A3017" t="s">
        <v>7856</v>
      </c>
      <c r="B3017" t="s">
        <v>7857</v>
      </c>
    </row>
    <row r="3018" spans="1:2">
      <c r="A3018" t="s">
        <v>7858</v>
      </c>
      <c r="B3018" t="s">
        <v>7859</v>
      </c>
    </row>
    <row r="3019" spans="1:2">
      <c r="A3019" t="s">
        <v>7860</v>
      </c>
      <c r="B3019" t="s">
        <v>7861</v>
      </c>
    </row>
    <row r="3020" spans="1:2">
      <c r="A3020" t="s">
        <v>7862</v>
      </c>
      <c r="B3020" t="s">
        <v>7863</v>
      </c>
    </row>
    <row r="3021" spans="1:2">
      <c r="A3021" t="s">
        <v>7864</v>
      </c>
      <c r="B3021" t="s">
        <v>7865</v>
      </c>
    </row>
    <row r="3022" spans="1:2">
      <c r="A3022" t="s">
        <v>7866</v>
      </c>
      <c r="B3022" t="s">
        <v>7867</v>
      </c>
    </row>
    <row r="3023" spans="1:2">
      <c r="A3023" t="s">
        <v>7868</v>
      </c>
      <c r="B3023" t="s">
        <v>7869</v>
      </c>
    </row>
    <row r="3024" spans="1:2">
      <c r="A3024" t="s">
        <v>7870</v>
      </c>
      <c r="B3024" t="s">
        <v>7871</v>
      </c>
    </row>
    <row r="3025" spans="1:2">
      <c r="A3025" t="s">
        <v>7872</v>
      </c>
      <c r="B3025" t="s">
        <v>7873</v>
      </c>
    </row>
    <row r="3026" spans="1:2">
      <c r="A3026" t="s">
        <v>7874</v>
      </c>
      <c r="B3026" t="s">
        <v>7875</v>
      </c>
    </row>
    <row r="3027" spans="1:2">
      <c r="A3027" t="s">
        <v>7876</v>
      </c>
      <c r="B3027" t="s">
        <v>7877</v>
      </c>
    </row>
    <row r="3028" spans="1:2">
      <c r="A3028" t="s">
        <v>7878</v>
      </c>
      <c r="B3028" t="s">
        <v>7879</v>
      </c>
    </row>
    <row r="3029" spans="1:2">
      <c r="A3029" t="s">
        <v>7880</v>
      </c>
      <c r="B3029" t="s">
        <v>81</v>
      </c>
    </row>
    <row r="3030" spans="1:2">
      <c r="A3030" t="s">
        <v>7881</v>
      </c>
      <c r="B3030" t="s">
        <v>7882</v>
      </c>
    </row>
    <row r="3031" spans="1:2">
      <c r="A3031" t="s">
        <v>7883</v>
      </c>
      <c r="B3031" t="s">
        <v>7884</v>
      </c>
    </row>
    <row r="3032" spans="1:2">
      <c r="A3032" t="s">
        <v>7885</v>
      </c>
      <c r="B3032" t="s">
        <v>7886</v>
      </c>
    </row>
    <row r="3033" spans="1:2">
      <c r="A3033" t="s">
        <v>7887</v>
      </c>
      <c r="B3033" t="s">
        <v>7888</v>
      </c>
    </row>
    <row r="3034" spans="1:2">
      <c r="A3034" t="s">
        <v>7889</v>
      </c>
      <c r="B3034" t="s">
        <v>7890</v>
      </c>
    </row>
    <row r="3035" spans="1:2">
      <c r="A3035" t="s">
        <v>7891</v>
      </c>
      <c r="B3035" t="s">
        <v>7892</v>
      </c>
    </row>
    <row r="3036" spans="1:2">
      <c r="A3036" t="s">
        <v>7893</v>
      </c>
      <c r="B3036" t="s">
        <v>7894</v>
      </c>
    </row>
    <row r="3037" spans="1:2">
      <c r="A3037" t="s">
        <v>7895</v>
      </c>
      <c r="B3037" t="s">
        <v>242</v>
      </c>
    </row>
    <row r="3038" spans="1:2">
      <c r="A3038" t="s">
        <v>7896</v>
      </c>
      <c r="B3038" t="s">
        <v>7897</v>
      </c>
    </row>
    <row r="3039" spans="1:2">
      <c r="A3039" t="s">
        <v>7898</v>
      </c>
      <c r="B3039" t="s">
        <v>7899</v>
      </c>
    </row>
    <row r="3040" spans="1:2">
      <c r="A3040" t="s">
        <v>7900</v>
      </c>
      <c r="B3040" t="s">
        <v>7901</v>
      </c>
    </row>
    <row r="3041" spans="1:2">
      <c r="A3041" t="s">
        <v>7902</v>
      </c>
      <c r="B3041" t="s">
        <v>7903</v>
      </c>
    </row>
    <row r="3042" spans="1:2">
      <c r="A3042" t="s">
        <v>7904</v>
      </c>
      <c r="B3042" t="s">
        <v>7905</v>
      </c>
    </row>
    <row r="3043" spans="1:2">
      <c r="A3043" t="s">
        <v>7906</v>
      </c>
      <c r="B3043" t="s">
        <v>7907</v>
      </c>
    </row>
    <row r="3044" spans="1:2">
      <c r="A3044" t="s">
        <v>7908</v>
      </c>
      <c r="B3044" t="s">
        <v>7909</v>
      </c>
    </row>
    <row r="3045" spans="1:2">
      <c r="A3045" t="s">
        <v>7910</v>
      </c>
      <c r="B3045" t="s">
        <v>7911</v>
      </c>
    </row>
    <row r="3046" spans="1:2">
      <c r="A3046" t="s">
        <v>7912</v>
      </c>
      <c r="B3046" t="s">
        <v>12708</v>
      </c>
    </row>
    <row r="3047" spans="1:2">
      <c r="A3047" t="s">
        <v>7913</v>
      </c>
      <c r="B3047" t="s">
        <v>7914</v>
      </c>
    </row>
    <row r="3048" spans="1:2">
      <c r="A3048" t="s">
        <v>7915</v>
      </c>
      <c r="B3048" t="s">
        <v>7916</v>
      </c>
    </row>
    <row r="3049" spans="1:2">
      <c r="A3049" t="s">
        <v>7917</v>
      </c>
      <c r="B3049" t="s">
        <v>7918</v>
      </c>
    </row>
    <row r="3050" spans="1:2">
      <c r="A3050" t="s">
        <v>7919</v>
      </c>
      <c r="B3050" t="s">
        <v>7920</v>
      </c>
    </row>
    <row r="3051" spans="1:2">
      <c r="A3051" t="s">
        <v>7921</v>
      </c>
      <c r="B3051" t="s">
        <v>7922</v>
      </c>
    </row>
    <row r="3052" spans="1:2">
      <c r="A3052" t="s">
        <v>7923</v>
      </c>
      <c r="B3052" t="s">
        <v>7924</v>
      </c>
    </row>
    <row r="3053" spans="1:2">
      <c r="A3053" t="s">
        <v>7925</v>
      </c>
      <c r="B3053" t="s">
        <v>7926</v>
      </c>
    </row>
    <row r="3054" spans="1:2">
      <c r="A3054" t="s">
        <v>7927</v>
      </c>
      <c r="B3054" t="s">
        <v>7928</v>
      </c>
    </row>
    <row r="3055" spans="1:2">
      <c r="A3055" t="s">
        <v>7929</v>
      </c>
      <c r="B3055" t="s">
        <v>7930</v>
      </c>
    </row>
    <row r="3056" spans="1:2">
      <c r="A3056" t="s">
        <v>7931</v>
      </c>
      <c r="B3056" t="s">
        <v>7932</v>
      </c>
    </row>
    <row r="3057" spans="1:2">
      <c r="A3057" t="s">
        <v>7933</v>
      </c>
      <c r="B3057" t="s">
        <v>7934</v>
      </c>
    </row>
    <row r="3058" spans="1:2">
      <c r="A3058" t="s">
        <v>7935</v>
      </c>
      <c r="B3058" t="s">
        <v>7936</v>
      </c>
    </row>
    <row r="3059" spans="1:2">
      <c r="A3059" t="s">
        <v>7937</v>
      </c>
      <c r="B3059" t="s">
        <v>7938</v>
      </c>
    </row>
    <row r="3060" spans="1:2">
      <c r="A3060" t="s">
        <v>7939</v>
      </c>
      <c r="B3060" t="s">
        <v>7940</v>
      </c>
    </row>
    <row r="3061" spans="1:2">
      <c r="A3061" t="s">
        <v>7941</v>
      </c>
      <c r="B3061" t="s">
        <v>7942</v>
      </c>
    </row>
    <row r="3062" spans="1:2">
      <c r="A3062" t="s">
        <v>7943</v>
      </c>
      <c r="B3062" t="s">
        <v>7944</v>
      </c>
    </row>
    <row r="3063" spans="1:2">
      <c r="A3063" t="s">
        <v>7945</v>
      </c>
      <c r="B3063" t="s">
        <v>7946</v>
      </c>
    </row>
    <row r="3064" spans="1:2">
      <c r="A3064" t="s">
        <v>7947</v>
      </c>
      <c r="B3064" t="s">
        <v>7948</v>
      </c>
    </row>
    <row r="3065" spans="1:2">
      <c r="A3065" t="s">
        <v>7949</v>
      </c>
      <c r="B3065" t="s">
        <v>7950</v>
      </c>
    </row>
    <row r="3066" spans="1:2">
      <c r="A3066" t="s">
        <v>7951</v>
      </c>
      <c r="B3066" t="s">
        <v>7952</v>
      </c>
    </row>
    <row r="3067" spans="1:2">
      <c r="A3067" t="s">
        <v>7953</v>
      </c>
      <c r="B3067" t="s">
        <v>7954</v>
      </c>
    </row>
    <row r="3068" spans="1:2">
      <c r="A3068" t="s">
        <v>7955</v>
      </c>
      <c r="B3068" t="s">
        <v>7956</v>
      </c>
    </row>
    <row r="3069" spans="1:2">
      <c r="A3069" t="s">
        <v>7957</v>
      </c>
      <c r="B3069" t="s">
        <v>7958</v>
      </c>
    </row>
    <row r="3070" spans="1:2">
      <c r="A3070" t="s">
        <v>7959</v>
      </c>
      <c r="B3070" t="s">
        <v>7960</v>
      </c>
    </row>
    <row r="3071" spans="1:2">
      <c r="A3071" t="s">
        <v>7961</v>
      </c>
      <c r="B3071" t="s">
        <v>7962</v>
      </c>
    </row>
    <row r="3072" spans="1:2">
      <c r="A3072" t="s">
        <v>7963</v>
      </c>
      <c r="B3072" t="s">
        <v>7964</v>
      </c>
    </row>
    <row r="3073" spans="1:2">
      <c r="A3073" t="s">
        <v>7965</v>
      </c>
      <c r="B3073" t="s">
        <v>7966</v>
      </c>
    </row>
    <row r="3074" spans="1:2">
      <c r="A3074" t="s">
        <v>7967</v>
      </c>
      <c r="B3074" t="s">
        <v>7968</v>
      </c>
    </row>
    <row r="3075" spans="1:2">
      <c r="A3075" t="s">
        <v>7969</v>
      </c>
      <c r="B3075" t="s">
        <v>7970</v>
      </c>
    </row>
    <row r="3076" spans="1:2">
      <c r="A3076" t="s">
        <v>7971</v>
      </c>
      <c r="B3076" t="s">
        <v>7972</v>
      </c>
    </row>
    <row r="3077" spans="1:2">
      <c r="A3077" t="s">
        <v>7973</v>
      </c>
      <c r="B3077" t="s">
        <v>7974</v>
      </c>
    </row>
    <row r="3078" spans="1:2">
      <c r="A3078" t="s">
        <v>7975</v>
      </c>
      <c r="B3078" t="s">
        <v>7976</v>
      </c>
    </row>
    <row r="3079" spans="1:2">
      <c r="A3079" t="s">
        <v>7977</v>
      </c>
      <c r="B3079" t="s">
        <v>7978</v>
      </c>
    </row>
    <row r="3080" spans="1:2">
      <c r="A3080" t="s">
        <v>7979</v>
      </c>
      <c r="B3080" t="s">
        <v>7980</v>
      </c>
    </row>
    <row r="3081" spans="1:2">
      <c r="A3081" t="s">
        <v>7981</v>
      </c>
      <c r="B3081" t="s">
        <v>7982</v>
      </c>
    </row>
    <row r="3082" spans="1:2">
      <c r="A3082" t="s">
        <v>7983</v>
      </c>
      <c r="B3082" t="s">
        <v>7984</v>
      </c>
    </row>
    <row r="3083" spans="1:2">
      <c r="A3083" t="s">
        <v>7985</v>
      </c>
      <c r="B3083" t="s">
        <v>7986</v>
      </c>
    </row>
    <row r="3084" spans="1:2">
      <c r="A3084" t="s">
        <v>7987</v>
      </c>
      <c r="B3084" t="s">
        <v>7988</v>
      </c>
    </row>
    <row r="3085" spans="1:2">
      <c r="A3085" t="s">
        <v>7989</v>
      </c>
      <c r="B3085" t="s">
        <v>7990</v>
      </c>
    </row>
    <row r="3086" spans="1:2">
      <c r="A3086" t="s">
        <v>7991</v>
      </c>
      <c r="B3086" t="s">
        <v>7992</v>
      </c>
    </row>
    <row r="3087" spans="1:2">
      <c r="A3087" t="s">
        <v>7993</v>
      </c>
      <c r="B3087" t="s">
        <v>7994</v>
      </c>
    </row>
    <row r="3088" spans="1:2">
      <c r="A3088" t="s">
        <v>7995</v>
      </c>
      <c r="B3088" t="s">
        <v>7996</v>
      </c>
    </row>
    <row r="3089" spans="1:2">
      <c r="A3089" t="s">
        <v>7997</v>
      </c>
      <c r="B3089" t="s">
        <v>7998</v>
      </c>
    </row>
    <row r="3090" spans="1:2">
      <c r="A3090" t="s">
        <v>7999</v>
      </c>
      <c r="B3090" t="s">
        <v>8000</v>
      </c>
    </row>
    <row r="3091" spans="1:2">
      <c r="A3091" t="s">
        <v>8001</v>
      </c>
      <c r="B3091" t="s">
        <v>8002</v>
      </c>
    </row>
    <row r="3092" spans="1:2">
      <c r="A3092" t="s">
        <v>8003</v>
      </c>
      <c r="B3092" t="s">
        <v>8004</v>
      </c>
    </row>
    <row r="3093" spans="1:2">
      <c r="A3093" t="s">
        <v>8005</v>
      </c>
      <c r="B3093" t="s">
        <v>8006</v>
      </c>
    </row>
    <row r="3094" spans="1:2">
      <c r="A3094" t="s">
        <v>8007</v>
      </c>
      <c r="B3094" t="s">
        <v>8008</v>
      </c>
    </row>
    <row r="3095" spans="1:2">
      <c r="A3095" t="s">
        <v>8009</v>
      </c>
      <c r="B3095" t="s">
        <v>8010</v>
      </c>
    </row>
    <row r="3096" spans="1:2">
      <c r="A3096" t="s">
        <v>8011</v>
      </c>
      <c r="B3096" t="s">
        <v>8012</v>
      </c>
    </row>
    <row r="3097" spans="1:2">
      <c r="A3097" t="s">
        <v>8013</v>
      </c>
      <c r="B3097" t="s">
        <v>8014</v>
      </c>
    </row>
    <row r="3098" spans="1:2">
      <c r="A3098" t="s">
        <v>8015</v>
      </c>
      <c r="B3098" t="s">
        <v>8016</v>
      </c>
    </row>
    <row r="3099" spans="1:2">
      <c r="A3099" t="s">
        <v>8017</v>
      </c>
      <c r="B3099" t="s">
        <v>8018</v>
      </c>
    </row>
    <row r="3100" spans="1:2">
      <c r="A3100" t="s">
        <v>8019</v>
      </c>
      <c r="B3100" t="s">
        <v>8020</v>
      </c>
    </row>
    <row r="3101" spans="1:2">
      <c r="A3101" t="s">
        <v>8021</v>
      </c>
      <c r="B3101" t="s">
        <v>8022</v>
      </c>
    </row>
    <row r="3102" spans="1:2">
      <c r="A3102" t="s">
        <v>8023</v>
      </c>
      <c r="B3102" t="s">
        <v>8024</v>
      </c>
    </row>
    <row r="3103" spans="1:2">
      <c r="A3103" t="s">
        <v>8025</v>
      </c>
      <c r="B3103" t="s">
        <v>8026</v>
      </c>
    </row>
    <row r="3104" spans="1:2">
      <c r="A3104" t="s">
        <v>8027</v>
      </c>
      <c r="B3104" t="s">
        <v>8028</v>
      </c>
    </row>
    <row r="3105" spans="1:2">
      <c r="A3105" t="s">
        <v>8029</v>
      </c>
      <c r="B3105" t="s">
        <v>8030</v>
      </c>
    </row>
    <row r="3106" spans="1:2">
      <c r="A3106" t="s">
        <v>8031</v>
      </c>
      <c r="B3106" t="s">
        <v>8032</v>
      </c>
    </row>
    <row r="3107" spans="1:2">
      <c r="A3107" t="s">
        <v>8033</v>
      </c>
      <c r="B3107" t="s">
        <v>8034</v>
      </c>
    </row>
    <row r="3108" spans="1:2">
      <c r="A3108" t="s">
        <v>8035</v>
      </c>
      <c r="B3108" t="s">
        <v>8036</v>
      </c>
    </row>
    <row r="3109" spans="1:2">
      <c r="A3109" t="s">
        <v>8037</v>
      </c>
      <c r="B3109" t="s">
        <v>8038</v>
      </c>
    </row>
    <row r="3110" spans="1:2">
      <c r="A3110" t="s">
        <v>8039</v>
      </c>
      <c r="B3110" t="s">
        <v>8040</v>
      </c>
    </row>
    <row r="3111" spans="1:2">
      <c r="A3111" t="s">
        <v>8041</v>
      </c>
      <c r="B3111" t="s">
        <v>8042</v>
      </c>
    </row>
    <row r="3112" spans="1:2">
      <c r="A3112" t="s">
        <v>8043</v>
      </c>
      <c r="B3112" t="s">
        <v>8044</v>
      </c>
    </row>
    <row r="3113" spans="1:2">
      <c r="A3113" t="s">
        <v>8045</v>
      </c>
      <c r="B3113" t="s">
        <v>8046</v>
      </c>
    </row>
    <row r="3114" spans="1:2">
      <c r="A3114" t="s">
        <v>8047</v>
      </c>
      <c r="B3114" t="s">
        <v>8048</v>
      </c>
    </row>
    <row r="3115" spans="1:2">
      <c r="A3115" t="s">
        <v>8049</v>
      </c>
      <c r="B3115" t="s">
        <v>8050</v>
      </c>
    </row>
    <row r="3116" spans="1:2">
      <c r="A3116" t="s">
        <v>8051</v>
      </c>
      <c r="B3116" t="s">
        <v>8052</v>
      </c>
    </row>
    <row r="3117" spans="1:2">
      <c r="A3117" t="s">
        <v>8053</v>
      </c>
      <c r="B3117" t="s">
        <v>8054</v>
      </c>
    </row>
    <row r="3118" spans="1:2">
      <c r="A3118" t="s">
        <v>8055</v>
      </c>
      <c r="B3118" t="s">
        <v>8056</v>
      </c>
    </row>
    <row r="3119" spans="1:2">
      <c r="A3119" t="s">
        <v>8057</v>
      </c>
      <c r="B3119" t="s">
        <v>8058</v>
      </c>
    </row>
    <row r="3120" spans="1:2">
      <c r="A3120" t="s">
        <v>8059</v>
      </c>
      <c r="B3120" t="s">
        <v>8060</v>
      </c>
    </row>
    <row r="3121" spans="1:2">
      <c r="A3121" t="s">
        <v>8061</v>
      </c>
      <c r="B3121" t="s">
        <v>8062</v>
      </c>
    </row>
    <row r="3122" spans="1:2">
      <c r="A3122" t="s">
        <v>8063</v>
      </c>
      <c r="B3122" t="s">
        <v>8064</v>
      </c>
    </row>
    <row r="3123" spans="1:2">
      <c r="A3123" t="s">
        <v>8065</v>
      </c>
      <c r="B3123" t="s">
        <v>8066</v>
      </c>
    </row>
    <row r="3124" spans="1:2">
      <c r="A3124" t="s">
        <v>8067</v>
      </c>
      <c r="B3124" t="s">
        <v>8068</v>
      </c>
    </row>
    <row r="3125" spans="1:2">
      <c r="A3125" t="s">
        <v>8069</v>
      </c>
      <c r="B3125" t="s">
        <v>8070</v>
      </c>
    </row>
    <row r="3126" spans="1:2">
      <c r="A3126" t="s">
        <v>8071</v>
      </c>
      <c r="B3126" t="s">
        <v>8072</v>
      </c>
    </row>
    <row r="3127" spans="1:2">
      <c r="A3127" t="s">
        <v>8073</v>
      </c>
      <c r="B3127" t="s">
        <v>8074</v>
      </c>
    </row>
    <row r="3128" spans="1:2">
      <c r="A3128" t="s">
        <v>8075</v>
      </c>
      <c r="B3128" t="s">
        <v>8076</v>
      </c>
    </row>
    <row r="3129" spans="1:2">
      <c r="A3129" t="s">
        <v>8077</v>
      </c>
      <c r="B3129" t="s">
        <v>8078</v>
      </c>
    </row>
    <row r="3130" spans="1:2">
      <c r="A3130" t="s">
        <v>8079</v>
      </c>
      <c r="B3130" t="s">
        <v>8080</v>
      </c>
    </row>
    <row r="3131" spans="1:2">
      <c r="A3131" t="s">
        <v>8081</v>
      </c>
      <c r="B3131" t="s">
        <v>8082</v>
      </c>
    </row>
    <row r="3132" spans="1:2">
      <c r="A3132" t="s">
        <v>8083</v>
      </c>
      <c r="B3132" t="s">
        <v>8084</v>
      </c>
    </row>
    <row r="3133" spans="1:2">
      <c r="A3133" t="s">
        <v>8085</v>
      </c>
      <c r="B3133" t="s">
        <v>8086</v>
      </c>
    </row>
    <row r="3134" spans="1:2">
      <c r="A3134" t="s">
        <v>8087</v>
      </c>
      <c r="B3134" t="s">
        <v>8088</v>
      </c>
    </row>
    <row r="3135" spans="1:2">
      <c r="A3135" t="s">
        <v>8089</v>
      </c>
      <c r="B3135" t="s">
        <v>8090</v>
      </c>
    </row>
    <row r="3136" spans="1:2">
      <c r="A3136" t="s">
        <v>8091</v>
      </c>
      <c r="B3136" t="s">
        <v>8092</v>
      </c>
    </row>
    <row r="3137" spans="1:2">
      <c r="A3137" t="s">
        <v>8093</v>
      </c>
      <c r="B3137" t="s">
        <v>8094</v>
      </c>
    </row>
    <row r="3138" spans="1:2">
      <c r="A3138" t="s">
        <v>8095</v>
      </c>
      <c r="B3138" t="s">
        <v>8096</v>
      </c>
    </row>
    <row r="3139" spans="1:2">
      <c r="A3139" t="s">
        <v>8097</v>
      </c>
      <c r="B3139" t="s">
        <v>8098</v>
      </c>
    </row>
    <row r="3140" spans="1:2">
      <c r="A3140" t="s">
        <v>8099</v>
      </c>
      <c r="B3140" t="s">
        <v>97</v>
      </c>
    </row>
    <row r="3141" spans="1:2">
      <c r="A3141" t="s">
        <v>8100</v>
      </c>
      <c r="B3141" t="s">
        <v>8101</v>
      </c>
    </row>
    <row r="3142" spans="1:2">
      <c r="A3142" t="s">
        <v>8102</v>
      </c>
      <c r="B3142" t="s">
        <v>8103</v>
      </c>
    </row>
    <row r="3143" spans="1:2">
      <c r="A3143" t="s">
        <v>8104</v>
      </c>
      <c r="B3143" t="s">
        <v>8105</v>
      </c>
    </row>
    <row r="3144" spans="1:2">
      <c r="A3144" t="s">
        <v>8106</v>
      </c>
      <c r="B3144" t="s">
        <v>8107</v>
      </c>
    </row>
    <row r="3145" spans="1:2">
      <c r="A3145" t="s">
        <v>8108</v>
      </c>
      <c r="B3145" t="s">
        <v>8109</v>
      </c>
    </row>
    <row r="3146" spans="1:2">
      <c r="A3146" t="s">
        <v>8110</v>
      </c>
      <c r="B3146" t="s">
        <v>8111</v>
      </c>
    </row>
    <row r="3147" spans="1:2">
      <c r="A3147" t="s">
        <v>8112</v>
      </c>
      <c r="B3147" t="s">
        <v>8113</v>
      </c>
    </row>
    <row r="3148" spans="1:2">
      <c r="A3148" t="s">
        <v>8112</v>
      </c>
      <c r="B3148" t="s">
        <v>8114</v>
      </c>
    </row>
    <row r="3149" spans="1:2">
      <c r="A3149" t="s">
        <v>8115</v>
      </c>
      <c r="B3149" t="s">
        <v>8116</v>
      </c>
    </row>
    <row r="3150" spans="1:2">
      <c r="A3150" t="s">
        <v>8115</v>
      </c>
      <c r="B3150" t="s">
        <v>8117</v>
      </c>
    </row>
    <row r="3151" spans="1:2">
      <c r="A3151" t="s">
        <v>8118</v>
      </c>
      <c r="B3151" t="s">
        <v>8119</v>
      </c>
    </row>
    <row r="3152" spans="1:2">
      <c r="A3152" t="s">
        <v>8118</v>
      </c>
      <c r="B3152" t="s">
        <v>8120</v>
      </c>
    </row>
    <row r="3153" spans="1:2">
      <c r="A3153" t="s">
        <v>8121</v>
      </c>
      <c r="B3153" t="s">
        <v>8122</v>
      </c>
    </row>
    <row r="3154" spans="1:2">
      <c r="A3154" t="s">
        <v>8121</v>
      </c>
      <c r="B3154" t="s">
        <v>8123</v>
      </c>
    </row>
    <row r="3155" spans="1:2">
      <c r="A3155" t="s">
        <v>8124</v>
      </c>
      <c r="B3155" t="s">
        <v>8125</v>
      </c>
    </row>
    <row r="3156" spans="1:2">
      <c r="A3156" t="s">
        <v>8124</v>
      </c>
      <c r="B3156" t="s">
        <v>8126</v>
      </c>
    </row>
    <row r="3157" spans="1:2">
      <c r="A3157" t="s">
        <v>8127</v>
      </c>
      <c r="B3157" t="s">
        <v>8128</v>
      </c>
    </row>
    <row r="3158" spans="1:2">
      <c r="A3158" t="s">
        <v>8127</v>
      </c>
      <c r="B3158" t="s">
        <v>8129</v>
      </c>
    </row>
    <row r="3159" spans="1:2">
      <c r="A3159" t="s">
        <v>8130</v>
      </c>
      <c r="B3159" t="s">
        <v>8131</v>
      </c>
    </row>
    <row r="3160" spans="1:2">
      <c r="A3160" t="s">
        <v>8130</v>
      </c>
      <c r="B3160" t="s">
        <v>8132</v>
      </c>
    </row>
    <row r="3161" spans="1:2">
      <c r="A3161" t="s">
        <v>8133</v>
      </c>
      <c r="B3161" t="s">
        <v>8134</v>
      </c>
    </row>
    <row r="3162" spans="1:2">
      <c r="A3162" t="s">
        <v>8135</v>
      </c>
      <c r="B3162" t="s">
        <v>8136</v>
      </c>
    </row>
    <row r="3163" spans="1:2">
      <c r="A3163" t="s">
        <v>8135</v>
      </c>
      <c r="B3163" t="s">
        <v>8137</v>
      </c>
    </row>
    <row r="3164" spans="1:2">
      <c r="A3164" t="s">
        <v>8138</v>
      </c>
      <c r="B3164" t="s">
        <v>8139</v>
      </c>
    </row>
    <row r="3165" spans="1:2">
      <c r="A3165" t="s">
        <v>8138</v>
      </c>
      <c r="B3165" t="s">
        <v>8140</v>
      </c>
    </row>
    <row r="3166" spans="1:2">
      <c r="A3166" t="s">
        <v>8141</v>
      </c>
      <c r="B3166" t="s">
        <v>8142</v>
      </c>
    </row>
    <row r="3167" spans="1:2">
      <c r="A3167" t="s">
        <v>8141</v>
      </c>
      <c r="B3167" t="s">
        <v>8143</v>
      </c>
    </row>
    <row r="3168" spans="1:2">
      <c r="A3168" t="s">
        <v>8144</v>
      </c>
      <c r="B3168" t="s">
        <v>8145</v>
      </c>
    </row>
    <row r="3169" spans="1:2">
      <c r="A3169" t="s">
        <v>8144</v>
      </c>
      <c r="B3169" t="s">
        <v>8146</v>
      </c>
    </row>
    <row r="3170" spans="1:2">
      <c r="A3170" t="s">
        <v>8147</v>
      </c>
      <c r="B3170" t="s">
        <v>8148</v>
      </c>
    </row>
    <row r="3171" spans="1:2">
      <c r="A3171" t="s">
        <v>8149</v>
      </c>
      <c r="B3171" t="s">
        <v>8150</v>
      </c>
    </row>
    <row r="3172" spans="1:2">
      <c r="A3172" t="s">
        <v>8149</v>
      </c>
      <c r="B3172" t="s">
        <v>8151</v>
      </c>
    </row>
    <row r="3173" spans="1:2">
      <c r="A3173" t="s">
        <v>8152</v>
      </c>
      <c r="B3173" t="s">
        <v>8153</v>
      </c>
    </row>
    <row r="3174" spans="1:2">
      <c r="A3174" t="s">
        <v>8154</v>
      </c>
      <c r="B3174" t="s">
        <v>8155</v>
      </c>
    </row>
    <row r="3175" spans="1:2">
      <c r="A3175" t="s">
        <v>8154</v>
      </c>
      <c r="B3175" t="s">
        <v>8156</v>
      </c>
    </row>
    <row r="3176" spans="1:2">
      <c r="A3176" t="s">
        <v>8157</v>
      </c>
      <c r="B3176" t="s">
        <v>8158</v>
      </c>
    </row>
    <row r="3177" spans="1:2">
      <c r="A3177" t="s">
        <v>8157</v>
      </c>
      <c r="B3177" t="s">
        <v>8159</v>
      </c>
    </row>
    <row r="3178" spans="1:2">
      <c r="A3178" t="s">
        <v>8160</v>
      </c>
      <c r="B3178" t="s">
        <v>8161</v>
      </c>
    </row>
    <row r="3179" spans="1:2">
      <c r="A3179" t="s">
        <v>8162</v>
      </c>
      <c r="B3179" t="s">
        <v>8163</v>
      </c>
    </row>
    <row r="3180" spans="1:2">
      <c r="A3180" t="s">
        <v>8164</v>
      </c>
      <c r="B3180" t="s">
        <v>8165</v>
      </c>
    </row>
    <row r="3181" spans="1:2">
      <c r="A3181" t="s">
        <v>8164</v>
      </c>
      <c r="B3181" t="s">
        <v>8166</v>
      </c>
    </row>
    <row r="3182" spans="1:2">
      <c r="A3182" t="s">
        <v>8167</v>
      </c>
      <c r="B3182" t="s">
        <v>8168</v>
      </c>
    </row>
    <row r="3183" spans="1:2">
      <c r="A3183" t="s">
        <v>8167</v>
      </c>
      <c r="B3183" t="s">
        <v>8169</v>
      </c>
    </row>
    <row r="3184" spans="1:2">
      <c r="A3184" t="s">
        <v>8170</v>
      </c>
      <c r="B3184" t="s">
        <v>8171</v>
      </c>
    </row>
    <row r="3185" spans="1:2">
      <c r="A3185" t="s">
        <v>8170</v>
      </c>
      <c r="B3185" t="s">
        <v>8172</v>
      </c>
    </row>
    <row r="3186" spans="1:2">
      <c r="A3186" t="s">
        <v>8173</v>
      </c>
      <c r="B3186" t="s">
        <v>8174</v>
      </c>
    </row>
    <row r="3187" spans="1:2">
      <c r="A3187" t="s">
        <v>8173</v>
      </c>
      <c r="B3187" t="s">
        <v>8175</v>
      </c>
    </row>
    <row r="3188" spans="1:2">
      <c r="A3188" t="s">
        <v>8176</v>
      </c>
      <c r="B3188" t="s">
        <v>8177</v>
      </c>
    </row>
    <row r="3189" spans="1:2">
      <c r="A3189" t="s">
        <v>8176</v>
      </c>
      <c r="B3189" t="s">
        <v>8178</v>
      </c>
    </row>
    <row r="3190" spans="1:2">
      <c r="A3190" t="s">
        <v>8179</v>
      </c>
      <c r="B3190" t="s">
        <v>8180</v>
      </c>
    </row>
    <row r="3191" spans="1:2">
      <c r="A3191" t="s">
        <v>8179</v>
      </c>
      <c r="B3191" t="s">
        <v>8181</v>
      </c>
    </row>
    <row r="3192" spans="1:2">
      <c r="A3192" t="s">
        <v>8182</v>
      </c>
      <c r="B3192" t="s">
        <v>8183</v>
      </c>
    </row>
    <row r="3193" spans="1:2">
      <c r="A3193" t="s">
        <v>8184</v>
      </c>
      <c r="B3193" t="s">
        <v>8185</v>
      </c>
    </row>
    <row r="3194" spans="1:2">
      <c r="A3194" t="s">
        <v>8186</v>
      </c>
      <c r="B3194" t="s">
        <v>8187</v>
      </c>
    </row>
    <row r="3195" spans="1:2">
      <c r="A3195" t="s">
        <v>8188</v>
      </c>
      <c r="B3195" t="s">
        <v>8189</v>
      </c>
    </row>
    <row r="3196" spans="1:2">
      <c r="A3196" t="s">
        <v>8190</v>
      </c>
      <c r="B3196" t="s">
        <v>8191</v>
      </c>
    </row>
    <row r="3197" spans="1:2">
      <c r="A3197" t="s">
        <v>8192</v>
      </c>
      <c r="B3197" t="s">
        <v>8193</v>
      </c>
    </row>
    <row r="3198" spans="1:2">
      <c r="A3198" t="s">
        <v>8194</v>
      </c>
      <c r="B3198" t="s">
        <v>8195</v>
      </c>
    </row>
    <row r="3199" spans="1:2">
      <c r="A3199" t="s">
        <v>8196</v>
      </c>
      <c r="B3199" t="s">
        <v>8197</v>
      </c>
    </row>
    <row r="3200" spans="1:2">
      <c r="A3200" t="s">
        <v>8198</v>
      </c>
      <c r="B3200" t="s">
        <v>8199</v>
      </c>
    </row>
    <row r="3201" spans="1:2">
      <c r="A3201" t="s">
        <v>8200</v>
      </c>
      <c r="B3201" t="s">
        <v>8201</v>
      </c>
    </row>
    <row r="3202" spans="1:2">
      <c r="A3202" t="s">
        <v>8202</v>
      </c>
      <c r="B3202" t="s">
        <v>8203</v>
      </c>
    </row>
    <row r="3203" spans="1:2">
      <c r="A3203" t="s">
        <v>8204</v>
      </c>
      <c r="B3203" t="s">
        <v>8205</v>
      </c>
    </row>
    <row r="3204" spans="1:2">
      <c r="A3204" t="s">
        <v>8206</v>
      </c>
      <c r="B3204" t="s">
        <v>8207</v>
      </c>
    </row>
    <row r="3205" spans="1:2">
      <c r="A3205" t="s">
        <v>8208</v>
      </c>
      <c r="B3205" t="s">
        <v>8209</v>
      </c>
    </row>
    <row r="3206" spans="1:2">
      <c r="A3206" t="s">
        <v>8210</v>
      </c>
      <c r="B3206" t="s">
        <v>8211</v>
      </c>
    </row>
    <row r="3207" spans="1:2">
      <c r="A3207" t="s">
        <v>8212</v>
      </c>
      <c r="B3207" t="s">
        <v>8213</v>
      </c>
    </row>
    <row r="3208" spans="1:2">
      <c r="A3208" t="s">
        <v>8214</v>
      </c>
      <c r="B3208" t="s">
        <v>8215</v>
      </c>
    </row>
    <row r="3209" spans="1:2">
      <c r="A3209" t="s">
        <v>8216</v>
      </c>
      <c r="B3209" t="s">
        <v>8217</v>
      </c>
    </row>
    <row r="3210" spans="1:2">
      <c r="A3210" t="s">
        <v>8218</v>
      </c>
      <c r="B3210" t="s">
        <v>8219</v>
      </c>
    </row>
    <row r="3211" spans="1:2">
      <c r="A3211" t="s">
        <v>8220</v>
      </c>
      <c r="B3211" t="s">
        <v>8221</v>
      </c>
    </row>
    <row r="3212" spans="1:2">
      <c r="A3212" t="s">
        <v>8222</v>
      </c>
      <c r="B3212" t="s">
        <v>8223</v>
      </c>
    </row>
    <row r="3213" spans="1:2">
      <c r="A3213" t="s">
        <v>8224</v>
      </c>
      <c r="B3213" t="s">
        <v>8225</v>
      </c>
    </row>
    <row r="3214" spans="1:2">
      <c r="A3214" t="s">
        <v>8226</v>
      </c>
      <c r="B3214" t="s">
        <v>8227</v>
      </c>
    </row>
    <row r="3215" spans="1:2">
      <c r="A3215" t="s">
        <v>8228</v>
      </c>
      <c r="B3215" t="s">
        <v>8229</v>
      </c>
    </row>
    <row r="3216" spans="1:2">
      <c r="A3216" t="s">
        <v>8230</v>
      </c>
      <c r="B3216" t="s">
        <v>8231</v>
      </c>
    </row>
    <row r="3217" spans="1:2">
      <c r="A3217" t="s">
        <v>8232</v>
      </c>
      <c r="B3217" t="s">
        <v>8233</v>
      </c>
    </row>
    <row r="3218" spans="1:2">
      <c r="A3218" t="s">
        <v>8234</v>
      </c>
      <c r="B3218" t="s">
        <v>8235</v>
      </c>
    </row>
    <row r="3219" spans="1:2">
      <c r="A3219" t="s">
        <v>8236</v>
      </c>
      <c r="B3219" t="s">
        <v>8237</v>
      </c>
    </row>
    <row r="3220" spans="1:2">
      <c r="A3220" t="s">
        <v>8238</v>
      </c>
      <c r="B3220" t="s">
        <v>8239</v>
      </c>
    </row>
    <row r="3221" spans="1:2">
      <c r="A3221" t="s">
        <v>8240</v>
      </c>
      <c r="B3221" t="s">
        <v>8241</v>
      </c>
    </row>
    <row r="3222" spans="1:2">
      <c r="A3222" t="s">
        <v>8242</v>
      </c>
      <c r="B3222" t="s">
        <v>8243</v>
      </c>
    </row>
    <row r="3223" spans="1:2">
      <c r="A3223" t="s">
        <v>8244</v>
      </c>
      <c r="B3223" t="s">
        <v>8245</v>
      </c>
    </row>
    <row r="3224" spans="1:2">
      <c r="A3224" t="s">
        <v>8246</v>
      </c>
      <c r="B3224" t="s">
        <v>8247</v>
      </c>
    </row>
    <row r="3225" spans="1:2">
      <c r="A3225" t="s">
        <v>8248</v>
      </c>
      <c r="B3225" t="s">
        <v>8249</v>
      </c>
    </row>
    <row r="3226" spans="1:2">
      <c r="A3226" t="s">
        <v>8250</v>
      </c>
      <c r="B3226" t="s">
        <v>8251</v>
      </c>
    </row>
    <row r="3227" spans="1:2">
      <c r="A3227" t="s">
        <v>8252</v>
      </c>
      <c r="B3227" t="s">
        <v>8253</v>
      </c>
    </row>
    <row r="3228" spans="1:2">
      <c r="A3228" t="s">
        <v>8254</v>
      </c>
      <c r="B3228" t="s">
        <v>8255</v>
      </c>
    </row>
    <row r="3229" spans="1:2">
      <c r="A3229" t="s">
        <v>8256</v>
      </c>
      <c r="B3229" t="s">
        <v>8257</v>
      </c>
    </row>
    <row r="3230" spans="1:2">
      <c r="A3230" t="s">
        <v>8258</v>
      </c>
      <c r="B3230" t="s">
        <v>8259</v>
      </c>
    </row>
    <row r="3231" spans="1:2">
      <c r="A3231" t="s">
        <v>8260</v>
      </c>
      <c r="B3231" t="s">
        <v>8261</v>
      </c>
    </row>
    <row r="3232" spans="1:2">
      <c r="A3232" t="s">
        <v>8262</v>
      </c>
      <c r="B3232" t="s">
        <v>8263</v>
      </c>
    </row>
    <row r="3233" spans="1:2">
      <c r="A3233" t="s">
        <v>8264</v>
      </c>
      <c r="B3233" t="s">
        <v>8265</v>
      </c>
    </row>
    <row r="3234" spans="1:2">
      <c r="A3234" t="s">
        <v>8266</v>
      </c>
      <c r="B3234" t="s">
        <v>8267</v>
      </c>
    </row>
    <row r="3235" spans="1:2">
      <c r="A3235" t="s">
        <v>8268</v>
      </c>
      <c r="B3235" t="s">
        <v>8269</v>
      </c>
    </row>
    <row r="3236" spans="1:2">
      <c r="A3236" t="s">
        <v>8270</v>
      </c>
      <c r="B3236" t="s">
        <v>8271</v>
      </c>
    </row>
    <row r="3237" spans="1:2">
      <c r="A3237" t="s">
        <v>8272</v>
      </c>
      <c r="B3237" t="s">
        <v>8273</v>
      </c>
    </row>
    <row r="3238" spans="1:2">
      <c r="A3238" t="s">
        <v>8274</v>
      </c>
      <c r="B3238" t="s">
        <v>8275</v>
      </c>
    </row>
    <row r="3239" spans="1:2">
      <c r="A3239" t="s">
        <v>8276</v>
      </c>
      <c r="B3239" t="s">
        <v>8277</v>
      </c>
    </row>
    <row r="3240" spans="1:2">
      <c r="A3240" t="s">
        <v>8278</v>
      </c>
      <c r="B3240" t="s">
        <v>8279</v>
      </c>
    </row>
    <row r="3241" spans="1:2">
      <c r="A3241" t="s">
        <v>8280</v>
      </c>
      <c r="B3241" t="s">
        <v>8281</v>
      </c>
    </row>
    <row r="3242" spans="1:2">
      <c r="A3242" t="s">
        <v>8282</v>
      </c>
      <c r="B3242" t="s">
        <v>8283</v>
      </c>
    </row>
    <row r="3243" spans="1:2">
      <c r="A3243" t="s">
        <v>8284</v>
      </c>
      <c r="B3243" t="s">
        <v>8285</v>
      </c>
    </row>
    <row r="3244" spans="1:2">
      <c r="A3244" t="s">
        <v>8286</v>
      </c>
      <c r="B3244" t="s">
        <v>8287</v>
      </c>
    </row>
    <row r="3245" spans="1:2">
      <c r="A3245" t="s">
        <v>8288</v>
      </c>
      <c r="B3245" t="s">
        <v>8289</v>
      </c>
    </row>
    <row r="3246" spans="1:2">
      <c r="A3246" t="s">
        <v>8290</v>
      </c>
      <c r="B3246" t="s">
        <v>8291</v>
      </c>
    </row>
    <row r="3247" spans="1:2">
      <c r="A3247" t="s">
        <v>8292</v>
      </c>
      <c r="B3247" t="s">
        <v>8293</v>
      </c>
    </row>
    <row r="3248" spans="1:2">
      <c r="A3248" t="s">
        <v>8294</v>
      </c>
      <c r="B3248" t="s">
        <v>8295</v>
      </c>
    </row>
    <row r="3249" spans="1:2">
      <c r="A3249" t="s">
        <v>8296</v>
      </c>
      <c r="B3249" t="s">
        <v>8297</v>
      </c>
    </row>
    <row r="3250" spans="1:2">
      <c r="A3250" t="s">
        <v>8298</v>
      </c>
      <c r="B3250" t="s">
        <v>8299</v>
      </c>
    </row>
    <row r="3251" spans="1:2">
      <c r="A3251" t="s">
        <v>8300</v>
      </c>
      <c r="B3251" t="s">
        <v>8301</v>
      </c>
    </row>
    <row r="3252" spans="1:2">
      <c r="A3252" t="s">
        <v>8302</v>
      </c>
      <c r="B3252" t="s">
        <v>8303</v>
      </c>
    </row>
    <row r="3253" spans="1:2">
      <c r="A3253" t="s">
        <v>8304</v>
      </c>
      <c r="B3253" t="s">
        <v>8305</v>
      </c>
    </row>
    <row r="3254" spans="1:2">
      <c r="A3254" t="s">
        <v>8306</v>
      </c>
      <c r="B3254" t="s">
        <v>8307</v>
      </c>
    </row>
    <row r="3255" spans="1:2">
      <c r="A3255" t="s">
        <v>8308</v>
      </c>
      <c r="B3255" t="s">
        <v>8309</v>
      </c>
    </row>
    <row r="3256" spans="1:2">
      <c r="A3256" t="s">
        <v>8310</v>
      </c>
      <c r="B3256" t="s">
        <v>8311</v>
      </c>
    </row>
    <row r="3257" spans="1:2">
      <c r="A3257" t="s">
        <v>8312</v>
      </c>
      <c r="B3257" t="s">
        <v>8313</v>
      </c>
    </row>
    <row r="3258" spans="1:2">
      <c r="A3258" t="s">
        <v>8314</v>
      </c>
      <c r="B3258" t="s">
        <v>8315</v>
      </c>
    </row>
    <row r="3259" spans="1:2">
      <c r="A3259" t="s">
        <v>8316</v>
      </c>
      <c r="B3259" t="s">
        <v>8317</v>
      </c>
    </row>
    <row r="3260" spans="1:2">
      <c r="A3260" t="s">
        <v>8318</v>
      </c>
      <c r="B3260" t="s">
        <v>8319</v>
      </c>
    </row>
    <row r="3261" spans="1:2">
      <c r="A3261" t="s">
        <v>8320</v>
      </c>
      <c r="B3261" t="s">
        <v>8321</v>
      </c>
    </row>
    <row r="3262" spans="1:2">
      <c r="A3262" t="s">
        <v>8322</v>
      </c>
      <c r="B3262" t="s">
        <v>8323</v>
      </c>
    </row>
    <row r="3263" spans="1:2">
      <c r="A3263" t="s">
        <v>8324</v>
      </c>
      <c r="B3263" t="s">
        <v>8325</v>
      </c>
    </row>
    <row r="3264" spans="1:2">
      <c r="A3264" t="s">
        <v>8326</v>
      </c>
      <c r="B3264" t="s">
        <v>8327</v>
      </c>
    </row>
    <row r="3265" spans="1:2">
      <c r="A3265" t="s">
        <v>8328</v>
      </c>
      <c r="B3265" t="s">
        <v>8329</v>
      </c>
    </row>
    <row r="3266" spans="1:2">
      <c r="A3266" t="s">
        <v>8330</v>
      </c>
      <c r="B3266" t="s">
        <v>8331</v>
      </c>
    </row>
    <row r="3267" spans="1:2">
      <c r="A3267" t="s">
        <v>8332</v>
      </c>
      <c r="B3267" t="s">
        <v>8333</v>
      </c>
    </row>
    <row r="3268" spans="1:2">
      <c r="A3268" t="s">
        <v>8334</v>
      </c>
      <c r="B3268" t="s">
        <v>8335</v>
      </c>
    </row>
    <row r="3269" spans="1:2">
      <c r="A3269" t="s">
        <v>8336</v>
      </c>
      <c r="B3269" t="s">
        <v>8337</v>
      </c>
    </row>
    <row r="3270" spans="1:2">
      <c r="A3270" t="s">
        <v>8338</v>
      </c>
      <c r="B3270" t="s">
        <v>8339</v>
      </c>
    </row>
    <row r="3271" spans="1:2">
      <c r="A3271" t="s">
        <v>8340</v>
      </c>
      <c r="B3271" t="s">
        <v>8341</v>
      </c>
    </row>
    <row r="3272" spans="1:2">
      <c r="A3272" t="s">
        <v>8342</v>
      </c>
      <c r="B3272" t="s">
        <v>8343</v>
      </c>
    </row>
    <row r="3273" spans="1:2">
      <c r="A3273" t="s">
        <v>8344</v>
      </c>
      <c r="B3273" t="s">
        <v>8345</v>
      </c>
    </row>
    <row r="3274" spans="1:2">
      <c r="A3274" t="s">
        <v>8346</v>
      </c>
      <c r="B3274" t="s">
        <v>8347</v>
      </c>
    </row>
    <row r="3275" spans="1:2">
      <c r="A3275" t="s">
        <v>8348</v>
      </c>
      <c r="B3275" t="s">
        <v>8349</v>
      </c>
    </row>
    <row r="3276" spans="1:2">
      <c r="A3276" t="s">
        <v>8350</v>
      </c>
      <c r="B3276" t="s">
        <v>8351</v>
      </c>
    </row>
    <row r="3277" spans="1:2">
      <c r="A3277" t="s">
        <v>8352</v>
      </c>
      <c r="B3277" t="s">
        <v>8353</v>
      </c>
    </row>
    <row r="3278" spans="1:2">
      <c r="A3278" t="s">
        <v>8354</v>
      </c>
      <c r="B3278" t="s">
        <v>8355</v>
      </c>
    </row>
    <row r="3279" spans="1:2">
      <c r="A3279" t="s">
        <v>8356</v>
      </c>
      <c r="B3279" t="s">
        <v>8357</v>
      </c>
    </row>
    <row r="3280" spans="1:2">
      <c r="A3280" t="s">
        <v>8358</v>
      </c>
      <c r="B3280" t="s">
        <v>8359</v>
      </c>
    </row>
    <row r="3281" spans="1:2">
      <c r="A3281" t="s">
        <v>8360</v>
      </c>
      <c r="B3281" t="s">
        <v>8361</v>
      </c>
    </row>
    <row r="3282" spans="1:2">
      <c r="A3282" t="s">
        <v>8362</v>
      </c>
      <c r="B3282" t="s">
        <v>8363</v>
      </c>
    </row>
    <row r="3283" spans="1:2">
      <c r="A3283" t="s">
        <v>8364</v>
      </c>
      <c r="B3283" t="s">
        <v>8365</v>
      </c>
    </row>
    <row r="3284" spans="1:2">
      <c r="A3284" t="s">
        <v>8366</v>
      </c>
      <c r="B3284" t="s">
        <v>8367</v>
      </c>
    </row>
    <row r="3285" spans="1:2">
      <c r="A3285" t="s">
        <v>8368</v>
      </c>
      <c r="B3285" t="s">
        <v>8369</v>
      </c>
    </row>
    <row r="3286" spans="1:2">
      <c r="A3286" t="s">
        <v>8370</v>
      </c>
      <c r="B3286" t="s">
        <v>8371</v>
      </c>
    </row>
    <row r="3287" spans="1:2">
      <c r="A3287" t="s">
        <v>8372</v>
      </c>
      <c r="B3287" t="s">
        <v>8373</v>
      </c>
    </row>
    <row r="3288" spans="1:2">
      <c r="A3288" t="s">
        <v>8374</v>
      </c>
      <c r="B3288" t="s">
        <v>8375</v>
      </c>
    </row>
    <row r="3289" spans="1:2">
      <c r="A3289" t="s">
        <v>8376</v>
      </c>
      <c r="B3289" t="s">
        <v>8377</v>
      </c>
    </row>
    <row r="3290" spans="1:2">
      <c r="A3290" t="s">
        <v>8378</v>
      </c>
      <c r="B3290" t="s">
        <v>8379</v>
      </c>
    </row>
    <row r="3291" spans="1:2">
      <c r="A3291" t="s">
        <v>8380</v>
      </c>
      <c r="B3291" t="s">
        <v>8381</v>
      </c>
    </row>
    <row r="3292" spans="1:2">
      <c r="A3292" t="s">
        <v>8382</v>
      </c>
      <c r="B3292" t="s">
        <v>8383</v>
      </c>
    </row>
    <row r="3293" spans="1:2">
      <c r="A3293" t="s">
        <v>8384</v>
      </c>
      <c r="B3293" t="s">
        <v>8385</v>
      </c>
    </row>
    <row r="3294" spans="1:2">
      <c r="A3294" t="s">
        <v>8386</v>
      </c>
      <c r="B3294" t="s">
        <v>8387</v>
      </c>
    </row>
    <row r="3295" spans="1:2">
      <c r="A3295" t="s">
        <v>8388</v>
      </c>
      <c r="B3295" t="s">
        <v>8389</v>
      </c>
    </row>
    <row r="3296" spans="1:2">
      <c r="A3296" t="s">
        <v>8390</v>
      </c>
      <c r="B3296" t="s">
        <v>8391</v>
      </c>
    </row>
    <row r="3297" spans="1:2">
      <c r="A3297" t="s">
        <v>8392</v>
      </c>
      <c r="B3297" t="s">
        <v>8393</v>
      </c>
    </row>
    <row r="3298" spans="1:2">
      <c r="A3298" t="s">
        <v>8394</v>
      </c>
      <c r="B3298" t="s">
        <v>8395</v>
      </c>
    </row>
    <row r="3299" spans="1:2">
      <c r="A3299" t="s">
        <v>8396</v>
      </c>
      <c r="B3299" t="s">
        <v>8397</v>
      </c>
    </row>
    <row r="3300" spans="1:2">
      <c r="A3300" t="s">
        <v>8398</v>
      </c>
      <c r="B3300" t="s">
        <v>8399</v>
      </c>
    </row>
    <row r="3301" spans="1:2">
      <c r="A3301" t="s">
        <v>8400</v>
      </c>
      <c r="B3301" t="s">
        <v>8401</v>
      </c>
    </row>
    <row r="3302" spans="1:2">
      <c r="A3302" t="s">
        <v>8402</v>
      </c>
      <c r="B3302" t="s">
        <v>8403</v>
      </c>
    </row>
    <row r="3303" spans="1:2">
      <c r="A3303" t="s">
        <v>8404</v>
      </c>
      <c r="B3303" t="s">
        <v>8405</v>
      </c>
    </row>
    <row r="3304" spans="1:2">
      <c r="A3304" t="s">
        <v>8406</v>
      </c>
      <c r="B3304" t="s">
        <v>8407</v>
      </c>
    </row>
    <row r="3305" spans="1:2">
      <c r="A3305" t="s">
        <v>8408</v>
      </c>
      <c r="B3305" t="s">
        <v>8409</v>
      </c>
    </row>
    <row r="3306" spans="1:2">
      <c r="A3306" t="s">
        <v>8410</v>
      </c>
      <c r="B3306" t="s">
        <v>8411</v>
      </c>
    </row>
    <row r="3307" spans="1:2">
      <c r="A3307" t="s">
        <v>8412</v>
      </c>
      <c r="B3307" t="s">
        <v>8413</v>
      </c>
    </row>
    <row r="3308" spans="1:2">
      <c r="A3308" t="s">
        <v>8414</v>
      </c>
      <c r="B3308" t="s">
        <v>8415</v>
      </c>
    </row>
    <row r="3309" spans="1:2">
      <c r="A3309" t="s">
        <v>8416</v>
      </c>
      <c r="B3309" t="s">
        <v>8417</v>
      </c>
    </row>
    <row r="3310" spans="1:2">
      <c r="A3310" t="s">
        <v>8418</v>
      </c>
      <c r="B3310" t="s">
        <v>8419</v>
      </c>
    </row>
    <row r="3311" spans="1:2">
      <c r="A3311" t="s">
        <v>8420</v>
      </c>
      <c r="B3311" t="s">
        <v>8421</v>
      </c>
    </row>
    <row r="3312" spans="1:2">
      <c r="A3312" t="s">
        <v>8422</v>
      </c>
      <c r="B3312" t="s">
        <v>8423</v>
      </c>
    </row>
    <row r="3313" spans="1:2">
      <c r="A3313" t="s">
        <v>8424</v>
      </c>
      <c r="B3313" t="s">
        <v>8425</v>
      </c>
    </row>
    <row r="3314" spans="1:2">
      <c r="A3314" t="s">
        <v>8426</v>
      </c>
      <c r="B3314" t="s">
        <v>8427</v>
      </c>
    </row>
    <row r="3315" spans="1:2">
      <c r="A3315" t="s">
        <v>8428</v>
      </c>
      <c r="B3315" t="s">
        <v>8429</v>
      </c>
    </row>
    <row r="3316" spans="1:2">
      <c r="A3316" t="s">
        <v>8430</v>
      </c>
      <c r="B3316" t="s">
        <v>8431</v>
      </c>
    </row>
    <row r="3317" spans="1:2">
      <c r="A3317" t="s">
        <v>8432</v>
      </c>
      <c r="B3317" t="s">
        <v>8433</v>
      </c>
    </row>
    <row r="3318" spans="1:2">
      <c r="A3318" t="s">
        <v>8434</v>
      </c>
      <c r="B3318" t="s">
        <v>8435</v>
      </c>
    </row>
    <row r="3319" spans="1:2">
      <c r="A3319" t="s">
        <v>8436</v>
      </c>
      <c r="B3319" t="s">
        <v>8437</v>
      </c>
    </row>
    <row r="3320" spans="1:2">
      <c r="A3320" t="s">
        <v>8438</v>
      </c>
      <c r="B3320" t="s">
        <v>8439</v>
      </c>
    </row>
    <row r="3321" spans="1:2">
      <c r="A3321" t="s">
        <v>8440</v>
      </c>
      <c r="B3321" t="s">
        <v>8441</v>
      </c>
    </row>
    <row r="3322" spans="1:2">
      <c r="A3322" t="s">
        <v>8442</v>
      </c>
      <c r="B3322" t="s">
        <v>8443</v>
      </c>
    </row>
    <row r="3323" spans="1:2">
      <c r="A3323" t="s">
        <v>8444</v>
      </c>
      <c r="B3323" t="s">
        <v>8445</v>
      </c>
    </row>
    <row r="3324" spans="1:2">
      <c r="A3324" t="s">
        <v>8446</v>
      </c>
      <c r="B3324" t="s">
        <v>8447</v>
      </c>
    </row>
    <row r="3325" spans="1:2">
      <c r="A3325" t="s">
        <v>8448</v>
      </c>
      <c r="B3325" t="s">
        <v>8449</v>
      </c>
    </row>
    <row r="3326" spans="1:2">
      <c r="A3326" t="s">
        <v>8450</v>
      </c>
      <c r="B3326" t="s">
        <v>8451</v>
      </c>
    </row>
    <row r="3327" spans="1:2">
      <c r="A3327" t="s">
        <v>8452</v>
      </c>
      <c r="B3327" t="s">
        <v>8453</v>
      </c>
    </row>
    <row r="3328" spans="1:2">
      <c r="A3328" t="s">
        <v>8454</v>
      </c>
      <c r="B3328" t="s">
        <v>8455</v>
      </c>
    </row>
    <row r="3329" spans="1:2">
      <c r="A3329" t="s">
        <v>8456</v>
      </c>
      <c r="B3329" t="s">
        <v>8457</v>
      </c>
    </row>
    <row r="3330" spans="1:2">
      <c r="A3330" t="s">
        <v>8458</v>
      </c>
      <c r="B3330" t="s">
        <v>8459</v>
      </c>
    </row>
    <row r="3331" spans="1:2">
      <c r="A3331" t="s">
        <v>8460</v>
      </c>
      <c r="B3331" t="s">
        <v>8461</v>
      </c>
    </row>
    <row r="3332" spans="1:2">
      <c r="A3332" t="s">
        <v>8460</v>
      </c>
      <c r="B3332" t="s">
        <v>8462</v>
      </c>
    </row>
    <row r="3333" spans="1:2">
      <c r="A3333" t="s">
        <v>8463</v>
      </c>
      <c r="B3333" t="s">
        <v>8464</v>
      </c>
    </row>
    <row r="3334" spans="1:2">
      <c r="A3334" t="s">
        <v>8463</v>
      </c>
      <c r="B3334" t="s">
        <v>8465</v>
      </c>
    </row>
    <row r="3335" spans="1:2">
      <c r="A3335" t="s">
        <v>8466</v>
      </c>
      <c r="B3335" t="s">
        <v>8467</v>
      </c>
    </row>
    <row r="3336" spans="1:2">
      <c r="A3336" t="s">
        <v>8466</v>
      </c>
      <c r="B3336" t="s">
        <v>8468</v>
      </c>
    </row>
    <row r="3337" spans="1:2">
      <c r="A3337" t="s">
        <v>8469</v>
      </c>
      <c r="B3337" t="s">
        <v>8470</v>
      </c>
    </row>
    <row r="3338" spans="1:2">
      <c r="A3338" t="s">
        <v>8471</v>
      </c>
      <c r="B3338" t="s">
        <v>8472</v>
      </c>
    </row>
    <row r="3339" spans="1:2">
      <c r="A3339" t="s">
        <v>8473</v>
      </c>
      <c r="B3339" t="s">
        <v>8474</v>
      </c>
    </row>
    <row r="3340" spans="1:2">
      <c r="A3340" t="s">
        <v>8475</v>
      </c>
      <c r="B3340" t="s">
        <v>8476</v>
      </c>
    </row>
    <row r="3341" spans="1:2">
      <c r="A3341" t="s">
        <v>8477</v>
      </c>
      <c r="B3341" t="s">
        <v>8478</v>
      </c>
    </row>
    <row r="3342" spans="1:2">
      <c r="A3342" t="s">
        <v>8479</v>
      </c>
      <c r="B3342" t="s">
        <v>8480</v>
      </c>
    </row>
    <row r="3343" spans="1:2">
      <c r="A3343" t="s">
        <v>8481</v>
      </c>
      <c r="B3343" t="s">
        <v>8482</v>
      </c>
    </row>
    <row r="3344" spans="1:2">
      <c r="A3344" t="s">
        <v>8483</v>
      </c>
      <c r="B3344" t="s">
        <v>8484</v>
      </c>
    </row>
    <row r="3345" spans="1:2">
      <c r="A3345" t="s">
        <v>8485</v>
      </c>
      <c r="B3345" t="s">
        <v>8486</v>
      </c>
    </row>
    <row r="3346" spans="1:2">
      <c r="A3346" t="s">
        <v>8487</v>
      </c>
      <c r="B3346" t="s">
        <v>8488</v>
      </c>
    </row>
    <row r="3347" spans="1:2">
      <c r="A3347" t="s">
        <v>8489</v>
      </c>
      <c r="B3347" t="s">
        <v>8490</v>
      </c>
    </row>
    <row r="3348" spans="1:2">
      <c r="A3348" t="s">
        <v>8491</v>
      </c>
      <c r="B3348" t="s">
        <v>8492</v>
      </c>
    </row>
    <row r="3349" spans="1:2">
      <c r="A3349" t="s">
        <v>8493</v>
      </c>
      <c r="B3349" t="s">
        <v>8494</v>
      </c>
    </row>
    <row r="3350" spans="1:2">
      <c r="A3350" t="s">
        <v>8495</v>
      </c>
      <c r="B3350" t="s">
        <v>8496</v>
      </c>
    </row>
    <row r="3351" spans="1:2">
      <c r="A3351" t="s">
        <v>8497</v>
      </c>
      <c r="B3351" t="s">
        <v>8498</v>
      </c>
    </row>
    <row r="3352" spans="1:2">
      <c r="A3352" t="s">
        <v>8499</v>
      </c>
      <c r="B3352" t="s">
        <v>8500</v>
      </c>
    </row>
    <row r="3353" spans="1:2">
      <c r="A3353" t="s">
        <v>8501</v>
      </c>
      <c r="B3353" t="s">
        <v>8502</v>
      </c>
    </row>
    <row r="3354" spans="1:2">
      <c r="A3354" t="s">
        <v>8503</v>
      </c>
      <c r="B3354" t="s">
        <v>8504</v>
      </c>
    </row>
    <row r="3355" spans="1:2">
      <c r="A3355" t="s">
        <v>8505</v>
      </c>
      <c r="B3355" t="s">
        <v>8506</v>
      </c>
    </row>
    <row r="3356" spans="1:2">
      <c r="A3356" t="s">
        <v>8507</v>
      </c>
      <c r="B3356" t="s">
        <v>8508</v>
      </c>
    </row>
    <row r="3357" spans="1:2">
      <c r="A3357" t="s">
        <v>8509</v>
      </c>
      <c r="B3357" t="s">
        <v>8510</v>
      </c>
    </row>
    <row r="3358" spans="1:2">
      <c r="A3358" t="s">
        <v>8511</v>
      </c>
      <c r="B3358" t="s">
        <v>8512</v>
      </c>
    </row>
    <row r="3359" spans="1:2">
      <c r="A3359" t="s">
        <v>8513</v>
      </c>
      <c r="B3359" t="s">
        <v>8514</v>
      </c>
    </row>
    <row r="3360" spans="1:2">
      <c r="A3360" t="s">
        <v>8515</v>
      </c>
      <c r="B3360" t="s">
        <v>8516</v>
      </c>
    </row>
    <row r="3361" spans="1:2">
      <c r="A3361" t="s">
        <v>8517</v>
      </c>
      <c r="B3361" t="s">
        <v>8518</v>
      </c>
    </row>
    <row r="3362" spans="1:2">
      <c r="A3362" t="s">
        <v>8519</v>
      </c>
      <c r="B3362" t="s">
        <v>8520</v>
      </c>
    </row>
    <row r="3363" spans="1:2">
      <c r="A3363" t="s">
        <v>8521</v>
      </c>
      <c r="B3363" t="s">
        <v>8522</v>
      </c>
    </row>
    <row r="3364" spans="1:2">
      <c r="A3364" t="s">
        <v>8523</v>
      </c>
      <c r="B3364" t="s">
        <v>8524</v>
      </c>
    </row>
    <row r="3365" spans="1:2">
      <c r="A3365" t="s">
        <v>8525</v>
      </c>
      <c r="B3365" t="s">
        <v>8526</v>
      </c>
    </row>
    <row r="3366" spans="1:2">
      <c r="A3366" t="s">
        <v>8527</v>
      </c>
      <c r="B3366" t="s">
        <v>8528</v>
      </c>
    </row>
    <row r="3367" spans="1:2">
      <c r="A3367" t="s">
        <v>8529</v>
      </c>
      <c r="B3367" t="s">
        <v>8530</v>
      </c>
    </row>
    <row r="3368" spans="1:2">
      <c r="A3368" t="s">
        <v>8531</v>
      </c>
      <c r="B3368" t="s">
        <v>8532</v>
      </c>
    </row>
    <row r="3369" spans="1:2">
      <c r="A3369" t="s">
        <v>8533</v>
      </c>
      <c r="B3369" t="s">
        <v>8534</v>
      </c>
    </row>
    <row r="3370" spans="1:2">
      <c r="A3370" t="s">
        <v>8535</v>
      </c>
      <c r="B3370" t="s">
        <v>8536</v>
      </c>
    </row>
    <row r="3371" spans="1:2">
      <c r="A3371" t="s">
        <v>8537</v>
      </c>
      <c r="B3371" t="s">
        <v>8538</v>
      </c>
    </row>
    <row r="3372" spans="1:2">
      <c r="A3372" t="s">
        <v>8539</v>
      </c>
      <c r="B3372" t="s">
        <v>8540</v>
      </c>
    </row>
    <row r="3373" spans="1:2">
      <c r="A3373" t="s">
        <v>8541</v>
      </c>
      <c r="B3373" t="s">
        <v>8542</v>
      </c>
    </row>
    <row r="3374" spans="1:2">
      <c r="A3374" t="s">
        <v>8543</v>
      </c>
      <c r="B3374" t="s">
        <v>8544</v>
      </c>
    </row>
    <row r="3375" spans="1:2">
      <c r="A3375" t="s">
        <v>8545</v>
      </c>
      <c r="B3375" t="s">
        <v>8546</v>
      </c>
    </row>
    <row r="3376" spans="1:2">
      <c r="A3376" t="s">
        <v>8547</v>
      </c>
      <c r="B3376" t="s">
        <v>8548</v>
      </c>
    </row>
    <row r="3377" spans="1:2">
      <c r="A3377" t="s">
        <v>8549</v>
      </c>
      <c r="B3377" t="s">
        <v>8550</v>
      </c>
    </row>
    <row r="3378" spans="1:2">
      <c r="A3378" t="s">
        <v>8551</v>
      </c>
      <c r="B3378" t="s">
        <v>8552</v>
      </c>
    </row>
    <row r="3379" spans="1:2">
      <c r="A3379" t="s">
        <v>8553</v>
      </c>
      <c r="B3379" t="s">
        <v>8554</v>
      </c>
    </row>
    <row r="3380" spans="1:2">
      <c r="A3380" t="s">
        <v>8555</v>
      </c>
      <c r="B3380" t="s">
        <v>8556</v>
      </c>
    </row>
    <row r="3381" spans="1:2">
      <c r="A3381" t="s">
        <v>8557</v>
      </c>
      <c r="B3381" t="s">
        <v>8558</v>
      </c>
    </row>
    <row r="3382" spans="1:2">
      <c r="A3382" t="s">
        <v>8557</v>
      </c>
      <c r="B3382" t="s">
        <v>8559</v>
      </c>
    </row>
    <row r="3383" spans="1:2">
      <c r="A3383" t="s">
        <v>8560</v>
      </c>
      <c r="B3383" t="s">
        <v>8561</v>
      </c>
    </row>
    <row r="3384" spans="1:2">
      <c r="A3384" t="s">
        <v>8562</v>
      </c>
      <c r="B3384" t="s">
        <v>8563</v>
      </c>
    </row>
    <row r="3385" spans="1:2">
      <c r="A3385" t="s">
        <v>8562</v>
      </c>
      <c r="B3385" t="s">
        <v>8564</v>
      </c>
    </row>
    <row r="3386" spans="1:2">
      <c r="A3386" t="s">
        <v>8565</v>
      </c>
      <c r="B3386" t="s">
        <v>8566</v>
      </c>
    </row>
    <row r="3387" spans="1:2">
      <c r="A3387" t="s">
        <v>8567</v>
      </c>
      <c r="B3387" t="s">
        <v>8568</v>
      </c>
    </row>
    <row r="3388" spans="1:2">
      <c r="A3388" t="s">
        <v>8567</v>
      </c>
      <c r="B3388" t="s">
        <v>8569</v>
      </c>
    </row>
    <row r="3389" spans="1:2">
      <c r="A3389" t="s">
        <v>8570</v>
      </c>
      <c r="B3389" t="s">
        <v>8571</v>
      </c>
    </row>
    <row r="3390" spans="1:2">
      <c r="A3390" t="s">
        <v>8570</v>
      </c>
      <c r="B3390" t="s">
        <v>8572</v>
      </c>
    </row>
    <row r="3391" spans="1:2">
      <c r="A3391" t="s">
        <v>8573</v>
      </c>
      <c r="B3391" t="s">
        <v>8574</v>
      </c>
    </row>
    <row r="3392" spans="1:2">
      <c r="A3392" t="s">
        <v>8575</v>
      </c>
      <c r="B3392" t="s">
        <v>8576</v>
      </c>
    </row>
    <row r="3393" spans="1:2">
      <c r="A3393" t="s">
        <v>8575</v>
      </c>
      <c r="B3393" t="s">
        <v>8577</v>
      </c>
    </row>
    <row r="3394" spans="1:2">
      <c r="A3394" t="s">
        <v>8578</v>
      </c>
      <c r="B3394" t="s">
        <v>8579</v>
      </c>
    </row>
    <row r="3395" spans="1:2">
      <c r="A3395" t="s">
        <v>8580</v>
      </c>
      <c r="B3395" t="s">
        <v>8581</v>
      </c>
    </row>
    <row r="3396" spans="1:2">
      <c r="A3396" t="s">
        <v>8582</v>
      </c>
      <c r="B3396" t="s">
        <v>8583</v>
      </c>
    </row>
    <row r="3397" spans="1:2">
      <c r="A3397" t="s">
        <v>8584</v>
      </c>
      <c r="B3397" t="s">
        <v>8585</v>
      </c>
    </row>
    <row r="3398" spans="1:2">
      <c r="A3398" t="s">
        <v>8586</v>
      </c>
      <c r="B3398" t="s">
        <v>8587</v>
      </c>
    </row>
    <row r="3399" spans="1:2">
      <c r="A3399" t="s">
        <v>8588</v>
      </c>
      <c r="B3399" t="s">
        <v>8589</v>
      </c>
    </row>
    <row r="3400" spans="1:2">
      <c r="A3400" t="s">
        <v>8590</v>
      </c>
      <c r="B3400" t="s">
        <v>8591</v>
      </c>
    </row>
    <row r="3401" spans="1:2">
      <c r="A3401" t="s">
        <v>8592</v>
      </c>
      <c r="B3401" t="s">
        <v>8593</v>
      </c>
    </row>
    <row r="3402" spans="1:2">
      <c r="A3402" t="s">
        <v>8594</v>
      </c>
      <c r="B3402" t="s">
        <v>8595</v>
      </c>
    </row>
    <row r="3403" spans="1:2">
      <c r="A3403" t="s">
        <v>8596</v>
      </c>
      <c r="B3403" t="s">
        <v>8597</v>
      </c>
    </row>
    <row r="3404" spans="1:2">
      <c r="A3404" t="s">
        <v>8598</v>
      </c>
      <c r="B3404" t="s">
        <v>8599</v>
      </c>
    </row>
    <row r="3405" spans="1:2">
      <c r="A3405" t="s">
        <v>8600</v>
      </c>
      <c r="B3405" t="s">
        <v>8601</v>
      </c>
    </row>
    <row r="3406" spans="1:2">
      <c r="A3406" t="s">
        <v>8600</v>
      </c>
      <c r="B3406" t="s">
        <v>8602</v>
      </c>
    </row>
    <row r="3407" spans="1:2">
      <c r="A3407" t="s">
        <v>8603</v>
      </c>
      <c r="B3407" t="s">
        <v>8604</v>
      </c>
    </row>
    <row r="3408" spans="1:2">
      <c r="A3408" t="s">
        <v>8605</v>
      </c>
      <c r="B3408" t="s">
        <v>8606</v>
      </c>
    </row>
    <row r="3409" spans="1:2">
      <c r="A3409" t="s">
        <v>8607</v>
      </c>
      <c r="B3409" t="s">
        <v>8608</v>
      </c>
    </row>
    <row r="3410" spans="1:2">
      <c r="A3410" t="s">
        <v>12709</v>
      </c>
      <c r="B3410" t="s">
        <v>12710</v>
      </c>
    </row>
    <row r="3411" spans="1:2">
      <c r="A3411" t="s">
        <v>12711</v>
      </c>
      <c r="B3411" t="s">
        <v>12712</v>
      </c>
    </row>
    <row r="3412" spans="1:2">
      <c r="A3412" t="s">
        <v>12713</v>
      </c>
      <c r="B3412" t="s">
        <v>8619</v>
      </c>
    </row>
    <row r="3413" spans="1:2">
      <c r="A3413" t="s">
        <v>12714</v>
      </c>
      <c r="B3413" t="s">
        <v>12715</v>
      </c>
    </row>
    <row r="3414" spans="1:2">
      <c r="A3414" t="s">
        <v>12716</v>
      </c>
      <c r="B3414" t="s">
        <v>12717</v>
      </c>
    </row>
    <row r="3415" spans="1:2">
      <c r="A3415" t="s">
        <v>8609</v>
      </c>
      <c r="B3415" t="s">
        <v>8610</v>
      </c>
    </row>
    <row r="3416" spans="1:2">
      <c r="A3416" t="s">
        <v>8611</v>
      </c>
      <c r="B3416" t="s">
        <v>8612</v>
      </c>
    </row>
    <row r="3417" spans="1:2">
      <c r="A3417" t="s">
        <v>8613</v>
      </c>
      <c r="B3417" t="s">
        <v>8614</v>
      </c>
    </row>
    <row r="3418" spans="1:2">
      <c r="A3418" t="s">
        <v>8615</v>
      </c>
      <c r="B3418" t="s">
        <v>8616</v>
      </c>
    </row>
    <row r="3419" spans="1:2">
      <c r="A3419" t="s">
        <v>8617</v>
      </c>
      <c r="B3419" t="s">
        <v>8618</v>
      </c>
    </row>
    <row r="3420" spans="1:2">
      <c r="A3420" t="s">
        <v>8620</v>
      </c>
      <c r="B3420" t="s">
        <v>8621</v>
      </c>
    </row>
    <row r="3421" spans="1:2">
      <c r="A3421" t="s">
        <v>8622</v>
      </c>
      <c r="B3421" t="s">
        <v>8623</v>
      </c>
    </row>
    <row r="3422" spans="1:2">
      <c r="A3422" t="s">
        <v>8624</v>
      </c>
      <c r="B3422" t="s">
        <v>8625</v>
      </c>
    </row>
    <row r="3423" spans="1:2">
      <c r="A3423" t="s">
        <v>8626</v>
      </c>
      <c r="B3423" t="s">
        <v>8627</v>
      </c>
    </row>
    <row r="3424" spans="1:2">
      <c r="A3424" t="s">
        <v>8628</v>
      </c>
      <c r="B3424" t="s">
        <v>8629</v>
      </c>
    </row>
    <row r="3425" spans="1:2">
      <c r="A3425" t="s">
        <v>8630</v>
      </c>
      <c r="B3425" t="s">
        <v>8631</v>
      </c>
    </row>
    <row r="3426" spans="1:2">
      <c r="A3426" t="s">
        <v>8632</v>
      </c>
      <c r="B3426" t="s">
        <v>8633</v>
      </c>
    </row>
    <row r="3427" spans="1:2">
      <c r="A3427" t="s">
        <v>8632</v>
      </c>
      <c r="B3427" t="s">
        <v>8634</v>
      </c>
    </row>
    <row r="3428" spans="1:2">
      <c r="A3428" t="s">
        <v>8635</v>
      </c>
      <c r="B3428" t="s">
        <v>8636</v>
      </c>
    </row>
    <row r="3429" spans="1:2">
      <c r="A3429" t="s">
        <v>8635</v>
      </c>
      <c r="B3429" t="s">
        <v>8637</v>
      </c>
    </row>
    <row r="3430" spans="1:2">
      <c r="A3430" t="s">
        <v>8638</v>
      </c>
      <c r="B3430" t="s">
        <v>8639</v>
      </c>
    </row>
    <row r="3431" spans="1:2">
      <c r="A3431" t="s">
        <v>8640</v>
      </c>
      <c r="B3431" t="s">
        <v>8641</v>
      </c>
    </row>
    <row r="3432" spans="1:2">
      <c r="A3432" t="s">
        <v>8640</v>
      </c>
      <c r="B3432" t="s">
        <v>8642</v>
      </c>
    </row>
    <row r="3433" spans="1:2">
      <c r="A3433" t="s">
        <v>8643</v>
      </c>
      <c r="B3433" t="s">
        <v>8644</v>
      </c>
    </row>
    <row r="3434" spans="1:2">
      <c r="A3434" t="s">
        <v>8645</v>
      </c>
      <c r="B3434" t="s">
        <v>8646</v>
      </c>
    </row>
    <row r="3435" spans="1:2">
      <c r="A3435" t="s">
        <v>8645</v>
      </c>
      <c r="B3435" t="s">
        <v>8647</v>
      </c>
    </row>
    <row r="3436" spans="1:2">
      <c r="A3436" t="s">
        <v>8648</v>
      </c>
      <c r="B3436" t="s">
        <v>8649</v>
      </c>
    </row>
    <row r="3437" spans="1:2">
      <c r="A3437" t="s">
        <v>8650</v>
      </c>
      <c r="B3437" t="s">
        <v>8651</v>
      </c>
    </row>
    <row r="3438" spans="1:2">
      <c r="A3438" t="s">
        <v>8650</v>
      </c>
      <c r="B3438" t="s">
        <v>8652</v>
      </c>
    </row>
    <row r="3439" spans="1:2">
      <c r="A3439" t="s">
        <v>8653</v>
      </c>
      <c r="B3439" t="s">
        <v>8654</v>
      </c>
    </row>
    <row r="3440" spans="1:2">
      <c r="A3440" t="s">
        <v>8653</v>
      </c>
      <c r="B3440" t="s">
        <v>8655</v>
      </c>
    </row>
    <row r="3441" spans="1:2">
      <c r="A3441" t="s">
        <v>8656</v>
      </c>
      <c r="B3441" t="s">
        <v>8657</v>
      </c>
    </row>
    <row r="3442" spans="1:2">
      <c r="A3442" t="s">
        <v>8656</v>
      </c>
      <c r="B3442" t="s">
        <v>8658</v>
      </c>
    </row>
    <row r="3443" spans="1:2">
      <c r="A3443" t="s">
        <v>8659</v>
      </c>
      <c r="B3443" t="s">
        <v>8660</v>
      </c>
    </row>
    <row r="3444" spans="1:2">
      <c r="A3444" t="s">
        <v>8659</v>
      </c>
      <c r="B3444" t="s">
        <v>8661</v>
      </c>
    </row>
    <row r="3445" spans="1:2">
      <c r="A3445" t="s">
        <v>8662</v>
      </c>
      <c r="B3445" t="s">
        <v>8663</v>
      </c>
    </row>
    <row r="3446" spans="1:2">
      <c r="A3446" t="s">
        <v>8662</v>
      </c>
      <c r="B3446" t="s">
        <v>8664</v>
      </c>
    </row>
    <row r="3447" spans="1:2">
      <c r="A3447" t="s">
        <v>8665</v>
      </c>
      <c r="B3447" t="s">
        <v>8666</v>
      </c>
    </row>
    <row r="3448" spans="1:2">
      <c r="A3448" t="s">
        <v>8665</v>
      </c>
      <c r="B3448" t="s">
        <v>8667</v>
      </c>
    </row>
    <row r="3449" spans="1:2">
      <c r="A3449" t="s">
        <v>8668</v>
      </c>
      <c r="B3449" t="s">
        <v>8669</v>
      </c>
    </row>
    <row r="3450" spans="1:2">
      <c r="A3450" t="s">
        <v>8668</v>
      </c>
      <c r="B3450" t="s">
        <v>8670</v>
      </c>
    </row>
    <row r="3451" spans="1:2">
      <c r="A3451" t="s">
        <v>8671</v>
      </c>
      <c r="B3451" t="s">
        <v>8672</v>
      </c>
    </row>
    <row r="3452" spans="1:2">
      <c r="A3452" t="s">
        <v>8671</v>
      </c>
      <c r="B3452" t="s">
        <v>8673</v>
      </c>
    </row>
    <row r="3453" spans="1:2">
      <c r="A3453" t="s">
        <v>8674</v>
      </c>
      <c r="B3453" t="s">
        <v>8675</v>
      </c>
    </row>
    <row r="3454" spans="1:2">
      <c r="A3454" t="s">
        <v>8674</v>
      </c>
      <c r="B3454" t="s">
        <v>8676</v>
      </c>
    </row>
    <row r="3455" spans="1:2">
      <c r="A3455" t="s">
        <v>8677</v>
      </c>
      <c r="B3455" t="s">
        <v>8678</v>
      </c>
    </row>
    <row r="3456" spans="1:2">
      <c r="A3456" t="s">
        <v>8677</v>
      </c>
      <c r="B3456" t="s">
        <v>8679</v>
      </c>
    </row>
    <row r="3457" spans="1:2">
      <c r="A3457" t="s">
        <v>8680</v>
      </c>
      <c r="B3457" t="s">
        <v>8681</v>
      </c>
    </row>
    <row r="3458" spans="1:2">
      <c r="A3458" t="s">
        <v>8680</v>
      </c>
      <c r="B3458" t="s">
        <v>8682</v>
      </c>
    </row>
    <row r="3459" spans="1:2">
      <c r="A3459" t="s">
        <v>8683</v>
      </c>
      <c r="B3459" t="s">
        <v>8684</v>
      </c>
    </row>
    <row r="3460" spans="1:2">
      <c r="A3460" t="s">
        <v>8685</v>
      </c>
      <c r="B3460" t="s">
        <v>8686</v>
      </c>
    </row>
    <row r="3461" spans="1:2">
      <c r="A3461" t="s">
        <v>8685</v>
      </c>
      <c r="B3461" t="s">
        <v>8687</v>
      </c>
    </row>
    <row r="3462" spans="1:2">
      <c r="A3462" t="s">
        <v>8688</v>
      </c>
      <c r="B3462" t="s">
        <v>8689</v>
      </c>
    </row>
    <row r="3463" spans="1:2">
      <c r="A3463" t="s">
        <v>8688</v>
      </c>
      <c r="B3463" t="s">
        <v>8690</v>
      </c>
    </row>
    <row r="3464" spans="1:2">
      <c r="A3464" t="s">
        <v>8691</v>
      </c>
      <c r="B3464" t="s">
        <v>8692</v>
      </c>
    </row>
    <row r="3465" spans="1:2">
      <c r="A3465" t="s">
        <v>8691</v>
      </c>
      <c r="B3465" t="s">
        <v>8693</v>
      </c>
    </row>
    <row r="3466" spans="1:2">
      <c r="A3466" t="s">
        <v>8694</v>
      </c>
      <c r="B3466" t="s">
        <v>8695</v>
      </c>
    </row>
    <row r="3467" spans="1:2">
      <c r="A3467" t="s">
        <v>8696</v>
      </c>
      <c r="B3467" t="s">
        <v>8697</v>
      </c>
    </row>
    <row r="3468" spans="1:2">
      <c r="A3468" t="s">
        <v>8698</v>
      </c>
      <c r="B3468" t="s">
        <v>8699</v>
      </c>
    </row>
    <row r="3469" spans="1:2">
      <c r="A3469" t="s">
        <v>8700</v>
      </c>
      <c r="B3469" t="s">
        <v>8701</v>
      </c>
    </row>
    <row r="3470" spans="1:2">
      <c r="A3470" t="s">
        <v>8702</v>
      </c>
      <c r="B3470" t="s">
        <v>8703</v>
      </c>
    </row>
    <row r="3471" spans="1:2">
      <c r="A3471" t="s">
        <v>8704</v>
      </c>
      <c r="B3471" t="s">
        <v>8705</v>
      </c>
    </row>
    <row r="3472" spans="1:2">
      <c r="A3472" t="s">
        <v>8706</v>
      </c>
      <c r="B3472" t="s">
        <v>8707</v>
      </c>
    </row>
    <row r="3473" spans="1:2">
      <c r="A3473" t="s">
        <v>8708</v>
      </c>
      <c r="B3473" t="s">
        <v>8709</v>
      </c>
    </row>
    <row r="3474" spans="1:2">
      <c r="A3474" t="s">
        <v>8710</v>
      </c>
      <c r="B3474" t="s">
        <v>8711</v>
      </c>
    </row>
    <row r="3475" spans="1:2">
      <c r="A3475" t="s">
        <v>8712</v>
      </c>
      <c r="B3475" t="s">
        <v>8713</v>
      </c>
    </row>
    <row r="3476" spans="1:2">
      <c r="A3476" t="s">
        <v>8712</v>
      </c>
      <c r="B3476" t="s">
        <v>8714</v>
      </c>
    </row>
    <row r="3477" spans="1:2">
      <c r="A3477" t="s">
        <v>8715</v>
      </c>
      <c r="B3477" t="s">
        <v>8716</v>
      </c>
    </row>
    <row r="3478" spans="1:2">
      <c r="A3478" t="s">
        <v>8717</v>
      </c>
      <c r="B3478" t="s">
        <v>8718</v>
      </c>
    </row>
    <row r="3479" spans="1:2">
      <c r="A3479" t="s">
        <v>8719</v>
      </c>
      <c r="B3479" t="s">
        <v>8720</v>
      </c>
    </row>
    <row r="3480" spans="1:2">
      <c r="A3480" t="s">
        <v>8721</v>
      </c>
      <c r="B3480" t="s">
        <v>8722</v>
      </c>
    </row>
    <row r="3481" spans="1:2">
      <c r="A3481" t="s">
        <v>8723</v>
      </c>
      <c r="B3481" t="s">
        <v>8724</v>
      </c>
    </row>
    <row r="3482" spans="1:2">
      <c r="A3482" t="s">
        <v>8725</v>
      </c>
      <c r="B3482" t="s">
        <v>8726</v>
      </c>
    </row>
    <row r="3483" spans="1:2">
      <c r="A3483" t="s">
        <v>8727</v>
      </c>
      <c r="B3483" t="s">
        <v>8728</v>
      </c>
    </row>
    <row r="3484" spans="1:2">
      <c r="A3484" t="s">
        <v>8727</v>
      </c>
      <c r="B3484" t="s">
        <v>8729</v>
      </c>
    </row>
    <row r="3485" spans="1:2">
      <c r="A3485" t="s">
        <v>8730</v>
      </c>
      <c r="B3485" t="s">
        <v>8731</v>
      </c>
    </row>
    <row r="3486" spans="1:2">
      <c r="A3486" t="s">
        <v>8732</v>
      </c>
      <c r="B3486" t="s">
        <v>8733</v>
      </c>
    </row>
    <row r="3487" spans="1:2">
      <c r="A3487" t="s">
        <v>8734</v>
      </c>
      <c r="B3487" t="s">
        <v>8735</v>
      </c>
    </row>
    <row r="3488" spans="1:2">
      <c r="A3488" t="s">
        <v>8736</v>
      </c>
      <c r="B3488" t="s">
        <v>8737</v>
      </c>
    </row>
    <row r="3489" spans="1:2">
      <c r="A3489" t="s">
        <v>8738</v>
      </c>
      <c r="B3489" t="s">
        <v>8739</v>
      </c>
    </row>
    <row r="3490" spans="1:2">
      <c r="A3490" t="s">
        <v>8740</v>
      </c>
      <c r="B3490" t="s">
        <v>8741</v>
      </c>
    </row>
    <row r="3491" spans="1:2">
      <c r="A3491" t="s">
        <v>8742</v>
      </c>
      <c r="B3491" t="s">
        <v>8743</v>
      </c>
    </row>
    <row r="3492" spans="1:2">
      <c r="A3492" t="s">
        <v>8744</v>
      </c>
      <c r="B3492" t="s">
        <v>8745</v>
      </c>
    </row>
    <row r="3493" spans="1:2">
      <c r="A3493" t="s">
        <v>8746</v>
      </c>
      <c r="B3493" t="s">
        <v>8747</v>
      </c>
    </row>
    <row r="3494" spans="1:2">
      <c r="A3494" t="s">
        <v>8748</v>
      </c>
      <c r="B3494" t="s">
        <v>8749</v>
      </c>
    </row>
    <row r="3495" spans="1:2">
      <c r="A3495" t="s">
        <v>8750</v>
      </c>
      <c r="B3495" t="s">
        <v>8751</v>
      </c>
    </row>
    <row r="3496" spans="1:2">
      <c r="A3496" t="s">
        <v>8752</v>
      </c>
      <c r="B3496" t="s">
        <v>8753</v>
      </c>
    </row>
    <row r="3497" spans="1:2">
      <c r="A3497" t="s">
        <v>8754</v>
      </c>
      <c r="B3497" t="s">
        <v>8755</v>
      </c>
    </row>
    <row r="3498" spans="1:2">
      <c r="A3498" t="s">
        <v>8756</v>
      </c>
      <c r="B3498" t="s">
        <v>8757</v>
      </c>
    </row>
    <row r="3499" spans="1:2">
      <c r="A3499" t="s">
        <v>8758</v>
      </c>
      <c r="B3499" t="s">
        <v>8759</v>
      </c>
    </row>
    <row r="3500" spans="1:2">
      <c r="A3500" t="s">
        <v>8760</v>
      </c>
      <c r="B3500" t="s">
        <v>8761</v>
      </c>
    </row>
    <row r="3501" spans="1:2">
      <c r="A3501" t="s">
        <v>8762</v>
      </c>
      <c r="B3501" t="s">
        <v>8763</v>
      </c>
    </row>
    <row r="3502" spans="1:2">
      <c r="A3502" t="s">
        <v>8764</v>
      </c>
      <c r="B3502" t="s">
        <v>8765</v>
      </c>
    </row>
    <row r="3503" spans="1:2">
      <c r="A3503" t="s">
        <v>8766</v>
      </c>
      <c r="B3503" t="s">
        <v>8767</v>
      </c>
    </row>
    <row r="3504" spans="1:2">
      <c r="A3504" t="s">
        <v>8768</v>
      </c>
      <c r="B3504" t="s">
        <v>8769</v>
      </c>
    </row>
    <row r="3505" spans="1:2">
      <c r="A3505" t="s">
        <v>8770</v>
      </c>
      <c r="B3505" t="s">
        <v>8771</v>
      </c>
    </row>
    <row r="3506" spans="1:2">
      <c r="A3506" t="s">
        <v>8772</v>
      </c>
      <c r="B3506" t="s">
        <v>8773</v>
      </c>
    </row>
    <row r="3507" spans="1:2">
      <c r="A3507" t="s">
        <v>8774</v>
      </c>
      <c r="B3507" t="s">
        <v>8775</v>
      </c>
    </row>
    <row r="3508" spans="1:2">
      <c r="A3508" t="s">
        <v>8776</v>
      </c>
      <c r="B3508" t="s">
        <v>8777</v>
      </c>
    </row>
    <row r="3509" spans="1:2">
      <c r="A3509" t="s">
        <v>8778</v>
      </c>
      <c r="B3509" t="s">
        <v>8779</v>
      </c>
    </row>
    <row r="3510" spans="1:2">
      <c r="A3510" t="s">
        <v>8780</v>
      </c>
      <c r="B3510" t="s">
        <v>8781</v>
      </c>
    </row>
    <row r="3511" spans="1:2">
      <c r="A3511" t="s">
        <v>8782</v>
      </c>
      <c r="B3511" t="s">
        <v>8783</v>
      </c>
    </row>
    <row r="3512" spans="1:2">
      <c r="A3512" t="s">
        <v>8784</v>
      </c>
      <c r="B3512" t="s">
        <v>8785</v>
      </c>
    </row>
    <row r="3513" spans="1:2">
      <c r="A3513" t="s">
        <v>8786</v>
      </c>
      <c r="B3513" t="s">
        <v>8787</v>
      </c>
    </row>
    <row r="3514" spans="1:2">
      <c r="A3514" t="s">
        <v>8788</v>
      </c>
      <c r="B3514" t="s">
        <v>8789</v>
      </c>
    </row>
    <row r="3515" spans="1:2">
      <c r="A3515" t="s">
        <v>8790</v>
      </c>
      <c r="B3515" t="s">
        <v>8791</v>
      </c>
    </row>
    <row r="3516" spans="1:2">
      <c r="A3516" t="s">
        <v>8792</v>
      </c>
      <c r="B3516" t="s">
        <v>8793</v>
      </c>
    </row>
    <row r="3517" spans="1:2">
      <c r="A3517" t="s">
        <v>8794</v>
      </c>
      <c r="B3517" t="s">
        <v>8795</v>
      </c>
    </row>
    <row r="3518" spans="1:2">
      <c r="A3518" t="s">
        <v>8796</v>
      </c>
      <c r="B3518" t="s">
        <v>8797</v>
      </c>
    </row>
    <row r="3519" spans="1:2">
      <c r="A3519" t="s">
        <v>8798</v>
      </c>
      <c r="B3519" t="s">
        <v>8799</v>
      </c>
    </row>
    <row r="3520" spans="1:2">
      <c r="A3520" t="s">
        <v>8800</v>
      </c>
      <c r="B3520" t="s">
        <v>8801</v>
      </c>
    </row>
    <row r="3521" spans="1:2">
      <c r="A3521" t="s">
        <v>8802</v>
      </c>
      <c r="B3521" t="s">
        <v>8803</v>
      </c>
    </row>
    <row r="3522" spans="1:2">
      <c r="A3522" t="s">
        <v>8804</v>
      </c>
      <c r="B3522" t="s">
        <v>8805</v>
      </c>
    </row>
    <row r="3523" spans="1:2">
      <c r="A3523" t="s">
        <v>8806</v>
      </c>
      <c r="B3523" t="s">
        <v>8807</v>
      </c>
    </row>
    <row r="3524" spans="1:2">
      <c r="A3524" t="s">
        <v>8808</v>
      </c>
      <c r="B3524" t="s">
        <v>8809</v>
      </c>
    </row>
    <row r="3525" spans="1:2">
      <c r="A3525" t="s">
        <v>8810</v>
      </c>
      <c r="B3525" t="s">
        <v>8811</v>
      </c>
    </row>
    <row r="3526" spans="1:2">
      <c r="A3526" t="s">
        <v>8812</v>
      </c>
      <c r="B3526" t="s">
        <v>8813</v>
      </c>
    </row>
    <row r="3527" spans="1:2">
      <c r="A3527" t="s">
        <v>8814</v>
      </c>
      <c r="B3527" t="s">
        <v>8815</v>
      </c>
    </row>
    <row r="3528" spans="1:2">
      <c r="A3528" t="s">
        <v>8816</v>
      </c>
      <c r="B3528" t="s">
        <v>8817</v>
      </c>
    </row>
    <row r="3529" spans="1:2">
      <c r="A3529" t="s">
        <v>8818</v>
      </c>
      <c r="B3529" t="s">
        <v>8819</v>
      </c>
    </row>
    <row r="3530" spans="1:2">
      <c r="A3530" t="s">
        <v>8820</v>
      </c>
      <c r="B3530" t="s">
        <v>8821</v>
      </c>
    </row>
    <row r="3531" spans="1:2">
      <c r="A3531" t="s">
        <v>8822</v>
      </c>
      <c r="B3531" t="s">
        <v>8823</v>
      </c>
    </row>
    <row r="3532" spans="1:2">
      <c r="A3532" t="s">
        <v>8824</v>
      </c>
      <c r="B3532" t="s">
        <v>8825</v>
      </c>
    </row>
    <row r="3533" spans="1:2">
      <c r="A3533" t="s">
        <v>8826</v>
      </c>
      <c r="B3533" t="s">
        <v>8827</v>
      </c>
    </row>
    <row r="3534" spans="1:2">
      <c r="A3534" t="s">
        <v>8828</v>
      </c>
      <c r="B3534" t="s">
        <v>8829</v>
      </c>
    </row>
    <row r="3535" spans="1:2">
      <c r="A3535" t="s">
        <v>8830</v>
      </c>
      <c r="B3535" t="s">
        <v>8831</v>
      </c>
    </row>
    <row r="3536" spans="1:2">
      <c r="A3536" t="s">
        <v>8832</v>
      </c>
      <c r="B3536" t="s">
        <v>8833</v>
      </c>
    </row>
    <row r="3537" spans="1:2">
      <c r="A3537" t="s">
        <v>8834</v>
      </c>
      <c r="B3537" t="s">
        <v>8835</v>
      </c>
    </row>
    <row r="3538" spans="1:2">
      <c r="A3538" t="s">
        <v>8836</v>
      </c>
      <c r="B3538" t="s">
        <v>8837</v>
      </c>
    </row>
    <row r="3539" spans="1:2">
      <c r="A3539" t="s">
        <v>8838</v>
      </c>
      <c r="B3539" t="s">
        <v>8839</v>
      </c>
    </row>
    <row r="3540" spans="1:2">
      <c r="A3540" t="s">
        <v>8840</v>
      </c>
      <c r="B3540" t="s">
        <v>8841</v>
      </c>
    </row>
    <row r="3541" spans="1:2">
      <c r="A3541" t="s">
        <v>8842</v>
      </c>
      <c r="B3541" t="s">
        <v>8843</v>
      </c>
    </row>
    <row r="3542" spans="1:2">
      <c r="A3542" t="s">
        <v>8844</v>
      </c>
      <c r="B3542" t="s">
        <v>8845</v>
      </c>
    </row>
    <row r="3543" spans="1:2">
      <c r="A3543" t="s">
        <v>8846</v>
      </c>
      <c r="B3543" t="s">
        <v>8847</v>
      </c>
    </row>
    <row r="3544" spans="1:2">
      <c r="A3544" t="s">
        <v>8848</v>
      </c>
      <c r="B3544" t="s">
        <v>8849</v>
      </c>
    </row>
    <row r="3545" spans="1:2">
      <c r="A3545" t="s">
        <v>8850</v>
      </c>
      <c r="B3545" t="s">
        <v>8851</v>
      </c>
    </row>
    <row r="3546" spans="1:2">
      <c r="A3546" t="s">
        <v>8852</v>
      </c>
      <c r="B3546" t="s">
        <v>8853</v>
      </c>
    </row>
    <row r="3547" spans="1:2">
      <c r="A3547" t="s">
        <v>8854</v>
      </c>
      <c r="B3547" t="s">
        <v>8855</v>
      </c>
    </row>
    <row r="3548" spans="1:2">
      <c r="A3548" t="s">
        <v>8856</v>
      </c>
      <c r="B3548" t="s">
        <v>8857</v>
      </c>
    </row>
    <row r="3549" spans="1:2">
      <c r="A3549" t="s">
        <v>8858</v>
      </c>
      <c r="B3549" t="s">
        <v>8859</v>
      </c>
    </row>
    <row r="3550" spans="1:2">
      <c r="A3550" t="s">
        <v>8860</v>
      </c>
      <c r="B3550" t="s">
        <v>8861</v>
      </c>
    </row>
    <row r="3551" spans="1:2">
      <c r="A3551" t="s">
        <v>8862</v>
      </c>
      <c r="B3551" t="s">
        <v>8863</v>
      </c>
    </row>
    <row r="3552" spans="1:2">
      <c r="A3552" t="s">
        <v>8864</v>
      </c>
      <c r="B3552" t="s">
        <v>8865</v>
      </c>
    </row>
    <row r="3553" spans="1:2">
      <c r="A3553" t="s">
        <v>8866</v>
      </c>
      <c r="B3553" t="s">
        <v>8867</v>
      </c>
    </row>
    <row r="3554" spans="1:2">
      <c r="A3554" t="s">
        <v>8868</v>
      </c>
      <c r="B3554" t="s">
        <v>8869</v>
      </c>
    </row>
    <row r="3555" spans="1:2">
      <c r="A3555" t="s">
        <v>8870</v>
      </c>
      <c r="B3555" t="s">
        <v>8871</v>
      </c>
    </row>
    <row r="3556" spans="1:2">
      <c r="A3556" t="s">
        <v>8872</v>
      </c>
      <c r="B3556" t="s">
        <v>8873</v>
      </c>
    </row>
    <row r="3557" spans="1:2">
      <c r="A3557" t="s">
        <v>8874</v>
      </c>
      <c r="B3557" t="s">
        <v>8875</v>
      </c>
    </row>
    <row r="3558" spans="1:2">
      <c r="A3558" t="s">
        <v>8876</v>
      </c>
      <c r="B3558" t="s">
        <v>8877</v>
      </c>
    </row>
    <row r="3559" spans="1:2">
      <c r="A3559" t="s">
        <v>8878</v>
      </c>
      <c r="B3559" t="s">
        <v>12718</v>
      </c>
    </row>
    <row r="3560" spans="1:2">
      <c r="A3560" t="s">
        <v>8879</v>
      </c>
      <c r="B3560" t="s">
        <v>8880</v>
      </c>
    </row>
    <row r="3561" spans="1:2">
      <c r="A3561" t="s">
        <v>8881</v>
      </c>
      <c r="B3561" t="s">
        <v>8882</v>
      </c>
    </row>
    <row r="3562" spans="1:2">
      <c r="A3562" t="s">
        <v>8883</v>
      </c>
      <c r="B3562" t="s">
        <v>8884</v>
      </c>
    </row>
    <row r="3563" spans="1:2">
      <c r="A3563" t="s">
        <v>8885</v>
      </c>
      <c r="B3563" t="s">
        <v>8886</v>
      </c>
    </row>
    <row r="3564" spans="1:2">
      <c r="A3564" t="s">
        <v>8887</v>
      </c>
      <c r="B3564" t="s">
        <v>8888</v>
      </c>
    </row>
    <row r="3565" spans="1:2">
      <c r="A3565" t="s">
        <v>8889</v>
      </c>
      <c r="B3565" t="s">
        <v>8890</v>
      </c>
    </row>
    <row r="3566" spans="1:2">
      <c r="A3566" t="s">
        <v>8891</v>
      </c>
      <c r="B3566" t="s">
        <v>8892</v>
      </c>
    </row>
    <row r="3567" spans="1:2">
      <c r="A3567" t="s">
        <v>8893</v>
      </c>
      <c r="B3567" t="s">
        <v>8894</v>
      </c>
    </row>
    <row r="3568" spans="1:2">
      <c r="A3568" t="s">
        <v>8895</v>
      </c>
      <c r="B3568" t="s">
        <v>8896</v>
      </c>
    </row>
    <row r="3569" spans="1:2">
      <c r="A3569" t="s">
        <v>8897</v>
      </c>
      <c r="B3569" t="s">
        <v>8898</v>
      </c>
    </row>
    <row r="3570" spans="1:2">
      <c r="A3570" t="s">
        <v>8899</v>
      </c>
      <c r="B3570" t="s">
        <v>8900</v>
      </c>
    </row>
    <row r="3571" spans="1:2">
      <c r="A3571" t="s">
        <v>8901</v>
      </c>
      <c r="B3571" t="s">
        <v>8902</v>
      </c>
    </row>
    <row r="3572" spans="1:2">
      <c r="A3572" t="s">
        <v>8903</v>
      </c>
      <c r="B3572" t="s">
        <v>8904</v>
      </c>
    </row>
    <row r="3573" spans="1:2">
      <c r="A3573" t="s">
        <v>8905</v>
      </c>
      <c r="B3573" t="s">
        <v>8906</v>
      </c>
    </row>
    <row r="3574" spans="1:2">
      <c r="A3574" t="s">
        <v>8907</v>
      </c>
      <c r="B3574" t="s">
        <v>8908</v>
      </c>
    </row>
    <row r="3575" spans="1:2">
      <c r="A3575" t="s">
        <v>8909</v>
      </c>
      <c r="B3575" t="s">
        <v>8910</v>
      </c>
    </row>
    <row r="3576" spans="1:2">
      <c r="A3576" t="s">
        <v>8911</v>
      </c>
      <c r="B3576" t="s">
        <v>8912</v>
      </c>
    </row>
    <row r="3577" spans="1:2">
      <c r="A3577" t="s">
        <v>8913</v>
      </c>
      <c r="B3577" t="s">
        <v>8914</v>
      </c>
    </row>
    <row r="3578" spans="1:2">
      <c r="A3578" t="s">
        <v>8915</v>
      </c>
      <c r="B3578" t="s">
        <v>8916</v>
      </c>
    </row>
    <row r="3579" spans="1:2">
      <c r="A3579" t="s">
        <v>8917</v>
      </c>
      <c r="B3579" t="s">
        <v>8918</v>
      </c>
    </row>
    <row r="3580" spans="1:2">
      <c r="A3580" t="s">
        <v>8919</v>
      </c>
      <c r="B3580" t="s">
        <v>8920</v>
      </c>
    </row>
    <row r="3581" spans="1:2">
      <c r="A3581" t="s">
        <v>8921</v>
      </c>
      <c r="B3581" t="s">
        <v>8922</v>
      </c>
    </row>
    <row r="3582" spans="1:2">
      <c r="A3582" t="s">
        <v>8923</v>
      </c>
      <c r="B3582" t="s">
        <v>8924</v>
      </c>
    </row>
    <row r="3583" spans="1:2">
      <c r="A3583" t="s">
        <v>8925</v>
      </c>
      <c r="B3583" t="s">
        <v>8926</v>
      </c>
    </row>
    <row r="3584" spans="1:2">
      <c r="A3584" t="s">
        <v>8927</v>
      </c>
      <c r="B3584" t="s">
        <v>8928</v>
      </c>
    </row>
    <row r="3585" spans="1:2">
      <c r="A3585" t="s">
        <v>8929</v>
      </c>
      <c r="B3585" t="s">
        <v>8930</v>
      </c>
    </row>
    <row r="3586" spans="1:2">
      <c r="A3586" t="s">
        <v>8931</v>
      </c>
      <c r="B3586" t="s">
        <v>8932</v>
      </c>
    </row>
    <row r="3587" spans="1:2">
      <c r="A3587" t="s">
        <v>8933</v>
      </c>
      <c r="B3587" t="s">
        <v>8934</v>
      </c>
    </row>
    <row r="3588" spans="1:2">
      <c r="A3588" t="s">
        <v>8935</v>
      </c>
      <c r="B3588" t="s">
        <v>8936</v>
      </c>
    </row>
    <row r="3589" spans="1:2">
      <c r="A3589" t="s">
        <v>8937</v>
      </c>
      <c r="B3589" t="s">
        <v>8938</v>
      </c>
    </row>
    <row r="3590" spans="1:2">
      <c r="A3590" t="s">
        <v>8939</v>
      </c>
      <c r="B3590" t="s">
        <v>8940</v>
      </c>
    </row>
    <row r="3591" spans="1:2">
      <c r="A3591" t="s">
        <v>8941</v>
      </c>
      <c r="B3591" t="s">
        <v>8942</v>
      </c>
    </row>
    <row r="3592" spans="1:2">
      <c r="A3592" t="s">
        <v>8943</v>
      </c>
      <c r="B3592" t="s">
        <v>8944</v>
      </c>
    </row>
    <row r="3593" spans="1:2">
      <c r="A3593" t="s">
        <v>8945</v>
      </c>
      <c r="B3593" t="s">
        <v>8946</v>
      </c>
    </row>
    <row r="3594" spans="1:2">
      <c r="A3594" t="s">
        <v>8947</v>
      </c>
      <c r="B3594" t="s">
        <v>8948</v>
      </c>
    </row>
    <row r="3595" spans="1:2">
      <c r="A3595" t="s">
        <v>8949</v>
      </c>
      <c r="B3595" t="s">
        <v>8950</v>
      </c>
    </row>
    <row r="3596" spans="1:2">
      <c r="A3596" t="s">
        <v>8951</v>
      </c>
      <c r="B3596" t="s">
        <v>8952</v>
      </c>
    </row>
    <row r="3597" spans="1:2">
      <c r="A3597" t="s">
        <v>8953</v>
      </c>
      <c r="B3597" t="s">
        <v>8954</v>
      </c>
    </row>
    <row r="3598" spans="1:2">
      <c r="A3598" t="s">
        <v>8955</v>
      </c>
      <c r="B3598" t="s">
        <v>8956</v>
      </c>
    </row>
    <row r="3599" spans="1:2">
      <c r="A3599" t="s">
        <v>8957</v>
      </c>
      <c r="B3599" t="s">
        <v>8958</v>
      </c>
    </row>
    <row r="3600" spans="1:2">
      <c r="A3600" t="s">
        <v>8959</v>
      </c>
      <c r="B3600" t="s">
        <v>8960</v>
      </c>
    </row>
    <row r="3601" spans="1:2">
      <c r="A3601" t="s">
        <v>8961</v>
      </c>
      <c r="B3601" t="s">
        <v>8962</v>
      </c>
    </row>
    <row r="3602" spans="1:2">
      <c r="A3602" t="s">
        <v>8963</v>
      </c>
      <c r="B3602" t="s">
        <v>8964</v>
      </c>
    </row>
    <row r="3603" spans="1:2">
      <c r="A3603" t="s">
        <v>8965</v>
      </c>
      <c r="B3603" t="s">
        <v>8966</v>
      </c>
    </row>
    <row r="3604" spans="1:2">
      <c r="A3604" t="s">
        <v>8967</v>
      </c>
      <c r="B3604" t="s">
        <v>8968</v>
      </c>
    </row>
    <row r="3605" spans="1:2">
      <c r="A3605" t="s">
        <v>8969</v>
      </c>
      <c r="B3605" t="s">
        <v>8970</v>
      </c>
    </row>
    <row r="3606" spans="1:2">
      <c r="A3606" t="s">
        <v>8971</v>
      </c>
      <c r="B3606" t="s">
        <v>8972</v>
      </c>
    </row>
    <row r="3607" spans="1:2">
      <c r="A3607" t="s">
        <v>8973</v>
      </c>
      <c r="B3607" t="s">
        <v>8974</v>
      </c>
    </row>
    <row r="3608" spans="1:2">
      <c r="A3608" t="s">
        <v>8975</v>
      </c>
      <c r="B3608" t="s">
        <v>8976</v>
      </c>
    </row>
    <row r="3609" spans="1:2">
      <c r="A3609" t="s">
        <v>8977</v>
      </c>
      <c r="B3609" t="s">
        <v>8978</v>
      </c>
    </row>
    <row r="3610" spans="1:2">
      <c r="A3610" t="s">
        <v>8979</v>
      </c>
      <c r="B3610" t="s">
        <v>8980</v>
      </c>
    </row>
    <row r="3611" spans="1:2">
      <c r="A3611" t="s">
        <v>8981</v>
      </c>
      <c r="B3611" t="s">
        <v>8982</v>
      </c>
    </row>
    <row r="3612" spans="1:2">
      <c r="A3612" t="s">
        <v>8983</v>
      </c>
      <c r="B3612" t="s">
        <v>8984</v>
      </c>
    </row>
    <row r="3613" spans="1:2">
      <c r="A3613" t="s">
        <v>8985</v>
      </c>
      <c r="B3613" t="s">
        <v>8986</v>
      </c>
    </row>
    <row r="3614" spans="1:2">
      <c r="A3614" t="s">
        <v>8987</v>
      </c>
      <c r="B3614" t="s">
        <v>8988</v>
      </c>
    </row>
    <row r="3615" spans="1:2">
      <c r="A3615" t="s">
        <v>8989</v>
      </c>
      <c r="B3615" t="s">
        <v>8990</v>
      </c>
    </row>
    <row r="3616" spans="1:2">
      <c r="A3616" t="s">
        <v>8991</v>
      </c>
      <c r="B3616" t="s">
        <v>8992</v>
      </c>
    </row>
    <row r="3617" spans="1:2">
      <c r="A3617" t="s">
        <v>8993</v>
      </c>
      <c r="B3617" t="s">
        <v>8994</v>
      </c>
    </row>
    <row r="3618" spans="1:2">
      <c r="A3618" t="s">
        <v>8995</v>
      </c>
      <c r="B3618" t="s">
        <v>8996</v>
      </c>
    </row>
    <row r="3619" spans="1:2">
      <c r="A3619" t="s">
        <v>8997</v>
      </c>
      <c r="B3619" t="s">
        <v>8998</v>
      </c>
    </row>
    <row r="3620" spans="1:2">
      <c r="A3620" t="s">
        <v>8999</v>
      </c>
      <c r="B3620" t="s">
        <v>9000</v>
      </c>
    </row>
    <row r="3621" spans="1:2">
      <c r="A3621" t="s">
        <v>9001</v>
      </c>
      <c r="B3621" t="s">
        <v>9002</v>
      </c>
    </row>
    <row r="3622" spans="1:2">
      <c r="A3622" t="s">
        <v>9003</v>
      </c>
      <c r="B3622" t="s">
        <v>9004</v>
      </c>
    </row>
    <row r="3623" spans="1:2">
      <c r="A3623" t="s">
        <v>9005</v>
      </c>
      <c r="B3623" t="s">
        <v>9006</v>
      </c>
    </row>
    <row r="3624" spans="1:2">
      <c r="A3624" t="s">
        <v>9007</v>
      </c>
      <c r="B3624" t="s">
        <v>9008</v>
      </c>
    </row>
    <row r="3625" spans="1:2">
      <c r="A3625" t="s">
        <v>9009</v>
      </c>
      <c r="B3625" t="s">
        <v>9010</v>
      </c>
    </row>
    <row r="3626" spans="1:2">
      <c r="A3626" t="s">
        <v>9011</v>
      </c>
      <c r="B3626" t="s">
        <v>9012</v>
      </c>
    </row>
    <row r="3627" spans="1:2">
      <c r="A3627" t="s">
        <v>9013</v>
      </c>
      <c r="B3627" t="s">
        <v>9014</v>
      </c>
    </row>
    <row r="3628" spans="1:2">
      <c r="A3628" t="s">
        <v>9015</v>
      </c>
      <c r="B3628" t="s">
        <v>9016</v>
      </c>
    </row>
    <row r="3629" spans="1:2">
      <c r="A3629" t="s">
        <v>9017</v>
      </c>
      <c r="B3629" t="s">
        <v>9018</v>
      </c>
    </row>
    <row r="3630" spans="1:2">
      <c r="A3630" t="s">
        <v>9019</v>
      </c>
      <c r="B3630" t="s">
        <v>9020</v>
      </c>
    </row>
    <row r="3631" spans="1:2">
      <c r="A3631" t="s">
        <v>9021</v>
      </c>
      <c r="B3631" t="s">
        <v>9022</v>
      </c>
    </row>
    <row r="3632" spans="1:2">
      <c r="A3632" t="s">
        <v>9023</v>
      </c>
      <c r="B3632" t="s">
        <v>9024</v>
      </c>
    </row>
    <row r="3633" spans="1:2">
      <c r="A3633" t="s">
        <v>9025</v>
      </c>
      <c r="B3633" t="s">
        <v>9026</v>
      </c>
    </row>
    <row r="3634" spans="1:2">
      <c r="A3634" t="s">
        <v>9027</v>
      </c>
      <c r="B3634" t="s">
        <v>9028</v>
      </c>
    </row>
    <row r="3635" spans="1:2">
      <c r="A3635" t="s">
        <v>9029</v>
      </c>
      <c r="B3635" t="s">
        <v>9030</v>
      </c>
    </row>
    <row r="3636" spans="1:2">
      <c r="A3636" t="s">
        <v>9031</v>
      </c>
      <c r="B3636" t="s">
        <v>9032</v>
      </c>
    </row>
    <row r="3637" spans="1:2">
      <c r="A3637" t="s">
        <v>9033</v>
      </c>
      <c r="B3637" t="s">
        <v>9034</v>
      </c>
    </row>
    <row r="3638" spans="1:2">
      <c r="A3638" t="s">
        <v>9035</v>
      </c>
      <c r="B3638" t="s">
        <v>9036</v>
      </c>
    </row>
    <row r="3639" spans="1:2">
      <c r="A3639" t="s">
        <v>9037</v>
      </c>
      <c r="B3639" t="s">
        <v>9038</v>
      </c>
    </row>
    <row r="3640" spans="1:2">
      <c r="A3640" t="s">
        <v>9039</v>
      </c>
      <c r="B3640" t="s">
        <v>9040</v>
      </c>
    </row>
    <row r="3641" spans="1:2">
      <c r="A3641" t="s">
        <v>9041</v>
      </c>
      <c r="B3641" t="s">
        <v>9042</v>
      </c>
    </row>
    <row r="3642" spans="1:2">
      <c r="A3642" t="s">
        <v>9043</v>
      </c>
      <c r="B3642" t="s">
        <v>9044</v>
      </c>
    </row>
    <row r="3643" spans="1:2">
      <c r="A3643" t="s">
        <v>9045</v>
      </c>
      <c r="B3643" t="s">
        <v>9046</v>
      </c>
    </row>
    <row r="3644" spans="1:2">
      <c r="A3644" t="s">
        <v>9047</v>
      </c>
      <c r="B3644" t="s">
        <v>9048</v>
      </c>
    </row>
    <row r="3645" spans="1:2">
      <c r="A3645" t="s">
        <v>9049</v>
      </c>
      <c r="B3645" t="s">
        <v>9050</v>
      </c>
    </row>
    <row r="3646" spans="1:2">
      <c r="A3646" t="s">
        <v>12719</v>
      </c>
      <c r="B3646" t="s">
        <v>12720</v>
      </c>
    </row>
    <row r="3647" spans="1:2">
      <c r="A3647" t="s">
        <v>12721</v>
      </c>
      <c r="B3647" t="s">
        <v>12722</v>
      </c>
    </row>
    <row r="3648" spans="1:2">
      <c r="A3648" t="s">
        <v>9051</v>
      </c>
      <c r="B3648" t="s">
        <v>9052</v>
      </c>
    </row>
    <row r="3649" spans="1:2">
      <c r="A3649" t="s">
        <v>12723</v>
      </c>
      <c r="B3649" t="s">
        <v>12724</v>
      </c>
    </row>
    <row r="3650" spans="1:2">
      <c r="A3650" t="s">
        <v>12725</v>
      </c>
      <c r="B3650" t="s">
        <v>12726</v>
      </c>
    </row>
    <row r="3651" spans="1:2">
      <c r="A3651" t="s">
        <v>12727</v>
      </c>
      <c r="B3651" t="s">
        <v>12728</v>
      </c>
    </row>
    <row r="3652" spans="1:2">
      <c r="A3652" t="s">
        <v>12729</v>
      </c>
      <c r="B3652" t="s">
        <v>12730</v>
      </c>
    </row>
    <row r="3653" spans="1:2">
      <c r="A3653" t="s">
        <v>12731</v>
      </c>
      <c r="B3653" t="s">
        <v>12732</v>
      </c>
    </row>
    <row r="3654" spans="1:2">
      <c r="A3654" t="s">
        <v>12733</v>
      </c>
      <c r="B3654" t="s">
        <v>129</v>
      </c>
    </row>
    <row r="3655" spans="1:2">
      <c r="A3655" t="s">
        <v>12734</v>
      </c>
      <c r="B3655" t="s">
        <v>12735</v>
      </c>
    </row>
    <row r="3656" spans="1:2">
      <c r="A3656" t="s">
        <v>9053</v>
      </c>
      <c r="B3656" t="s">
        <v>9054</v>
      </c>
    </row>
    <row r="3657" spans="1:2">
      <c r="A3657" t="s">
        <v>12736</v>
      </c>
      <c r="B3657" t="s">
        <v>12737</v>
      </c>
    </row>
    <row r="3658" spans="1:2">
      <c r="A3658" t="s">
        <v>12738</v>
      </c>
      <c r="B3658" t="s">
        <v>12739</v>
      </c>
    </row>
    <row r="3659" spans="1:2">
      <c r="A3659" t="s">
        <v>9055</v>
      </c>
      <c r="B3659" t="s">
        <v>9056</v>
      </c>
    </row>
    <row r="3660" spans="1:2">
      <c r="A3660" t="s">
        <v>9057</v>
      </c>
      <c r="B3660" t="s">
        <v>9058</v>
      </c>
    </row>
    <row r="3661" spans="1:2">
      <c r="A3661" t="s">
        <v>12740</v>
      </c>
      <c r="B3661" t="s">
        <v>12741</v>
      </c>
    </row>
    <row r="3662" spans="1:2">
      <c r="A3662" t="s">
        <v>12740</v>
      </c>
      <c r="B3662" t="s">
        <v>12742</v>
      </c>
    </row>
    <row r="3663" spans="1:2">
      <c r="A3663" t="s">
        <v>12743</v>
      </c>
      <c r="B3663" t="s">
        <v>12744</v>
      </c>
    </row>
    <row r="3664" spans="1:2">
      <c r="A3664" t="s">
        <v>12743</v>
      </c>
      <c r="B3664" t="s">
        <v>12745</v>
      </c>
    </row>
    <row r="3665" spans="1:2">
      <c r="A3665" t="s">
        <v>9059</v>
      </c>
      <c r="B3665" t="s">
        <v>9060</v>
      </c>
    </row>
    <row r="3666" spans="1:2">
      <c r="A3666" t="s">
        <v>9061</v>
      </c>
      <c r="B3666" t="s">
        <v>9062</v>
      </c>
    </row>
    <row r="3667" spans="1:2">
      <c r="A3667" t="s">
        <v>9063</v>
      </c>
      <c r="B3667" t="s">
        <v>9064</v>
      </c>
    </row>
    <row r="3668" spans="1:2">
      <c r="A3668" t="s">
        <v>9065</v>
      </c>
      <c r="B3668" t="s">
        <v>9066</v>
      </c>
    </row>
    <row r="3669" spans="1:2">
      <c r="A3669" t="s">
        <v>9067</v>
      </c>
      <c r="B3669" t="s">
        <v>9068</v>
      </c>
    </row>
    <row r="3670" spans="1:2">
      <c r="A3670" t="s">
        <v>9069</v>
      </c>
      <c r="B3670" t="s">
        <v>9070</v>
      </c>
    </row>
    <row r="3671" spans="1:2">
      <c r="A3671" t="s">
        <v>9071</v>
      </c>
      <c r="B3671" t="s">
        <v>9072</v>
      </c>
    </row>
    <row r="3672" spans="1:2">
      <c r="A3672" t="s">
        <v>9073</v>
      </c>
      <c r="B3672" t="s">
        <v>9074</v>
      </c>
    </row>
    <row r="3673" spans="1:2">
      <c r="A3673" t="s">
        <v>9073</v>
      </c>
      <c r="B3673" t="s">
        <v>9075</v>
      </c>
    </row>
    <row r="3674" spans="1:2">
      <c r="A3674" t="s">
        <v>9076</v>
      </c>
      <c r="B3674" t="s">
        <v>9077</v>
      </c>
    </row>
    <row r="3675" spans="1:2">
      <c r="A3675" t="s">
        <v>9078</v>
      </c>
      <c r="B3675" t="s">
        <v>9079</v>
      </c>
    </row>
    <row r="3676" spans="1:2">
      <c r="A3676" t="s">
        <v>9080</v>
      </c>
      <c r="B3676" t="s">
        <v>9081</v>
      </c>
    </row>
    <row r="3677" spans="1:2">
      <c r="A3677" t="s">
        <v>9082</v>
      </c>
      <c r="B3677" t="s">
        <v>9083</v>
      </c>
    </row>
    <row r="3678" spans="1:2">
      <c r="A3678" t="s">
        <v>9084</v>
      </c>
      <c r="B3678" t="s">
        <v>9085</v>
      </c>
    </row>
    <row r="3679" spans="1:2">
      <c r="A3679" t="s">
        <v>9086</v>
      </c>
      <c r="B3679" t="s">
        <v>9087</v>
      </c>
    </row>
    <row r="3680" spans="1:2">
      <c r="A3680" t="s">
        <v>9088</v>
      </c>
      <c r="B3680" t="s">
        <v>9089</v>
      </c>
    </row>
    <row r="3681" spans="1:2">
      <c r="A3681" t="s">
        <v>9090</v>
      </c>
      <c r="B3681" t="s">
        <v>9091</v>
      </c>
    </row>
    <row r="3682" spans="1:2">
      <c r="A3682" t="s">
        <v>9092</v>
      </c>
      <c r="B3682" t="s">
        <v>9093</v>
      </c>
    </row>
    <row r="3683" spans="1:2">
      <c r="A3683" t="s">
        <v>9094</v>
      </c>
      <c r="B3683" t="s">
        <v>9095</v>
      </c>
    </row>
    <row r="3684" spans="1:2">
      <c r="A3684" t="s">
        <v>9096</v>
      </c>
      <c r="B3684" t="s">
        <v>9097</v>
      </c>
    </row>
    <row r="3685" spans="1:2">
      <c r="A3685" t="s">
        <v>9098</v>
      </c>
      <c r="B3685" t="s">
        <v>9099</v>
      </c>
    </row>
    <row r="3686" spans="1:2">
      <c r="A3686" t="s">
        <v>9098</v>
      </c>
      <c r="B3686" t="s">
        <v>9100</v>
      </c>
    </row>
    <row r="3687" spans="1:2">
      <c r="A3687" t="s">
        <v>9101</v>
      </c>
      <c r="B3687" t="s">
        <v>9102</v>
      </c>
    </row>
    <row r="3688" spans="1:2">
      <c r="A3688" t="s">
        <v>9103</v>
      </c>
      <c r="B3688" t="s">
        <v>9104</v>
      </c>
    </row>
    <row r="3689" spans="1:2">
      <c r="A3689" t="s">
        <v>9105</v>
      </c>
      <c r="B3689" t="s">
        <v>9106</v>
      </c>
    </row>
    <row r="3690" spans="1:2">
      <c r="A3690" t="s">
        <v>9105</v>
      </c>
      <c r="B3690" t="s">
        <v>9107</v>
      </c>
    </row>
    <row r="3691" spans="1:2">
      <c r="A3691" t="s">
        <v>9108</v>
      </c>
      <c r="B3691" t="s">
        <v>9109</v>
      </c>
    </row>
    <row r="3692" spans="1:2">
      <c r="A3692" t="s">
        <v>9108</v>
      </c>
      <c r="B3692" t="s">
        <v>9110</v>
      </c>
    </row>
    <row r="3693" spans="1:2">
      <c r="A3693" t="s">
        <v>9111</v>
      </c>
      <c r="B3693" t="s">
        <v>12746</v>
      </c>
    </row>
    <row r="3694" spans="1:2">
      <c r="A3694" t="s">
        <v>9111</v>
      </c>
      <c r="B3694" t="s">
        <v>12747</v>
      </c>
    </row>
    <row r="3695" spans="1:2">
      <c r="A3695" t="s">
        <v>9112</v>
      </c>
      <c r="B3695" t="s">
        <v>9113</v>
      </c>
    </row>
    <row r="3696" spans="1:2">
      <c r="A3696" t="s">
        <v>9112</v>
      </c>
      <c r="B3696" t="s">
        <v>9114</v>
      </c>
    </row>
    <row r="3697" spans="1:2">
      <c r="A3697" t="s">
        <v>9115</v>
      </c>
      <c r="B3697" t="s">
        <v>12748</v>
      </c>
    </row>
    <row r="3698" spans="1:2">
      <c r="A3698" t="s">
        <v>9115</v>
      </c>
      <c r="B3698" t="s">
        <v>12749</v>
      </c>
    </row>
    <row r="3699" spans="1:2">
      <c r="A3699" t="s">
        <v>9116</v>
      </c>
      <c r="B3699" t="s">
        <v>9117</v>
      </c>
    </row>
    <row r="3700" spans="1:2">
      <c r="A3700" t="s">
        <v>9118</v>
      </c>
      <c r="B3700" t="s">
        <v>9119</v>
      </c>
    </row>
    <row r="3701" spans="1:2">
      <c r="A3701" t="s">
        <v>9120</v>
      </c>
      <c r="B3701" t="s">
        <v>9121</v>
      </c>
    </row>
    <row r="3702" spans="1:2">
      <c r="A3702" t="s">
        <v>9122</v>
      </c>
      <c r="B3702" t="s">
        <v>9123</v>
      </c>
    </row>
    <row r="3703" spans="1:2">
      <c r="A3703" t="s">
        <v>9124</v>
      </c>
      <c r="B3703" t="s">
        <v>9125</v>
      </c>
    </row>
    <row r="3704" spans="1:2">
      <c r="A3704" t="s">
        <v>9126</v>
      </c>
      <c r="B3704" t="s">
        <v>9127</v>
      </c>
    </row>
    <row r="3705" spans="1:2">
      <c r="A3705" t="s">
        <v>9128</v>
      </c>
      <c r="B3705" t="s">
        <v>9129</v>
      </c>
    </row>
    <row r="3706" spans="1:2">
      <c r="A3706" t="s">
        <v>9130</v>
      </c>
      <c r="B3706" t="s">
        <v>9131</v>
      </c>
    </row>
    <row r="3707" spans="1:2">
      <c r="A3707" t="s">
        <v>9132</v>
      </c>
      <c r="B3707" t="s">
        <v>9133</v>
      </c>
    </row>
    <row r="3708" spans="1:2">
      <c r="A3708" t="s">
        <v>9134</v>
      </c>
      <c r="B3708" t="s">
        <v>9135</v>
      </c>
    </row>
    <row r="3709" spans="1:2">
      <c r="A3709" t="s">
        <v>9136</v>
      </c>
      <c r="B3709" t="s">
        <v>9137</v>
      </c>
    </row>
    <row r="3710" spans="1:2">
      <c r="A3710" t="s">
        <v>9138</v>
      </c>
      <c r="B3710" t="s">
        <v>9139</v>
      </c>
    </row>
    <row r="3711" spans="1:2">
      <c r="A3711" t="s">
        <v>9140</v>
      </c>
      <c r="B3711" t="s">
        <v>9141</v>
      </c>
    </row>
    <row r="3712" spans="1:2">
      <c r="A3712" t="s">
        <v>9142</v>
      </c>
      <c r="B3712" t="s">
        <v>9143</v>
      </c>
    </row>
    <row r="3713" spans="1:2">
      <c r="A3713" t="s">
        <v>9144</v>
      </c>
      <c r="B3713" t="s">
        <v>9145</v>
      </c>
    </row>
    <row r="3714" spans="1:2">
      <c r="A3714" t="s">
        <v>9144</v>
      </c>
      <c r="B3714" t="s">
        <v>9146</v>
      </c>
    </row>
    <row r="3715" spans="1:2">
      <c r="A3715" t="s">
        <v>9147</v>
      </c>
      <c r="B3715" t="s">
        <v>9148</v>
      </c>
    </row>
    <row r="3716" spans="1:2">
      <c r="A3716" t="s">
        <v>9147</v>
      </c>
      <c r="B3716" t="s">
        <v>9149</v>
      </c>
    </row>
    <row r="3717" spans="1:2">
      <c r="A3717" t="s">
        <v>9150</v>
      </c>
      <c r="B3717" t="s">
        <v>9151</v>
      </c>
    </row>
    <row r="3718" spans="1:2">
      <c r="A3718" t="s">
        <v>9150</v>
      </c>
      <c r="B3718" t="s">
        <v>9152</v>
      </c>
    </row>
    <row r="3719" spans="1:2">
      <c r="A3719" t="s">
        <v>9153</v>
      </c>
      <c r="B3719" t="s">
        <v>9154</v>
      </c>
    </row>
    <row r="3720" spans="1:2">
      <c r="A3720" t="s">
        <v>9153</v>
      </c>
      <c r="B3720" t="s">
        <v>9155</v>
      </c>
    </row>
    <row r="3721" spans="1:2">
      <c r="A3721" t="s">
        <v>9156</v>
      </c>
      <c r="B3721" t="s">
        <v>9157</v>
      </c>
    </row>
    <row r="3722" spans="1:2">
      <c r="A3722" t="s">
        <v>9156</v>
      </c>
      <c r="B3722" t="s">
        <v>9158</v>
      </c>
    </row>
    <row r="3723" spans="1:2">
      <c r="A3723" t="s">
        <v>9159</v>
      </c>
      <c r="B3723" t="s">
        <v>9160</v>
      </c>
    </row>
    <row r="3724" spans="1:2">
      <c r="A3724" t="s">
        <v>9161</v>
      </c>
      <c r="B3724" t="s">
        <v>9162</v>
      </c>
    </row>
    <row r="3725" spans="1:2">
      <c r="A3725" t="s">
        <v>9161</v>
      </c>
      <c r="B3725" t="s">
        <v>9163</v>
      </c>
    </row>
    <row r="3726" spans="1:2">
      <c r="A3726" t="s">
        <v>9164</v>
      </c>
      <c r="B3726" t="s">
        <v>9165</v>
      </c>
    </row>
    <row r="3727" spans="1:2">
      <c r="A3727" t="s">
        <v>9164</v>
      </c>
      <c r="B3727" t="s">
        <v>9166</v>
      </c>
    </row>
    <row r="3728" spans="1:2">
      <c r="A3728" t="s">
        <v>9167</v>
      </c>
      <c r="B3728" t="s">
        <v>9168</v>
      </c>
    </row>
    <row r="3729" spans="1:2">
      <c r="A3729" t="s">
        <v>9167</v>
      </c>
      <c r="B3729" t="s">
        <v>9169</v>
      </c>
    </row>
    <row r="3730" spans="1:2">
      <c r="A3730" t="s">
        <v>9170</v>
      </c>
      <c r="B3730" t="s">
        <v>9171</v>
      </c>
    </row>
    <row r="3731" spans="1:2">
      <c r="A3731" t="s">
        <v>9170</v>
      </c>
      <c r="B3731" t="s">
        <v>9172</v>
      </c>
    </row>
    <row r="3732" spans="1:2">
      <c r="A3732" t="s">
        <v>9173</v>
      </c>
      <c r="B3732" t="s">
        <v>9174</v>
      </c>
    </row>
    <row r="3733" spans="1:2">
      <c r="A3733" t="s">
        <v>9173</v>
      </c>
      <c r="B3733" t="s">
        <v>9175</v>
      </c>
    </row>
    <row r="3734" spans="1:2">
      <c r="A3734" t="s">
        <v>9176</v>
      </c>
      <c r="B3734" t="s">
        <v>9177</v>
      </c>
    </row>
    <row r="3735" spans="1:2">
      <c r="A3735" t="s">
        <v>9178</v>
      </c>
      <c r="B3735" t="s">
        <v>9179</v>
      </c>
    </row>
    <row r="3736" spans="1:2">
      <c r="A3736" t="s">
        <v>9180</v>
      </c>
      <c r="B3736" t="s">
        <v>9181</v>
      </c>
    </row>
    <row r="3737" spans="1:2">
      <c r="A3737" t="s">
        <v>9180</v>
      </c>
      <c r="B3737" t="s">
        <v>9182</v>
      </c>
    </row>
    <row r="3738" spans="1:2">
      <c r="A3738" t="s">
        <v>9183</v>
      </c>
      <c r="B3738" t="s">
        <v>9184</v>
      </c>
    </row>
    <row r="3739" spans="1:2">
      <c r="A3739" t="s">
        <v>9185</v>
      </c>
      <c r="B3739" t="s">
        <v>9186</v>
      </c>
    </row>
    <row r="3740" spans="1:2">
      <c r="A3740" t="s">
        <v>9185</v>
      </c>
      <c r="B3740" t="s">
        <v>9187</v>
      </c>
    </row>
    <row r="3741" spans="1:2">
      <c r="A3741" t="s">
        <v>9188</v>
      </c>
      <c r="B3741" t="s">
        <v>9189</v>
      </c>
    </row>
    <row r="3742" spans="1:2">
      <c r="A3742" t="s">
        <v>9188</v>
      </c>
      <c r="B3742" t="s">
        <v>9190</v>
      </c>
    </row>
    <row r="3743" spans="1:2">
      <c r="A3743" t="s">
        <v>9191</v>
      </c>
      <c r="B3743" t="s">
        <v>9192</v>
      </c>
    </row>
    <row r="3744" spans="1:2">
      <c r="A3744" t="s">
        <v>9193</v>
      </c>
      <c r="B3744" t="s">
        <v>9194</v>
      </c>
    </row>
    <row r="3745" spans="1:2">
      <c r="A3745" t="s">
        <v>9195</v>
      </c>
      <c r="B3745" t="s">
        <v>9196</v>
      </c>
    </row>
    <row r="3746" spans="1:2">
      <c r="A3746" t="s">
        <v>9197</v>
      </c>
      <c r="B3746" t="s">
        <v>9198</v>
      </c>
    </row>
    <row r="3747" spans="1:2">
      <c r="A3747" t="s">
        <v>9199</v>
      </c>
      <c r="B3747" t="s">
        <v>9200</v>
      </c>
    </row>
    <row r="3748" spans="1:2">
      <c r="A3748" t="s">
        <v>9201</v>
      </c>
      <c r="B3748" t="s">
        <v>9202</v>
      </c>
    </row>
    <row r="3749" spans="1:2">
      <c r="A3749" t="s">
        <v>9203</v>
      </c>
      <c r="B3749" t="s">
        <v>9204</v>
      </c>
    </row>
    <row r="3750" spans="1:2">
      <c r="A3750" t="s">
        <v>9205</v>
      </c>
      <c r="B3750" t="s">
        <v>9206</v>
      </c>
    </row>
    <row r="3751" spans="1:2">
      <c r="A3751" t="s">
        <v>9207</v>
      </c>
      <c r="B3751" t="s">
        <v>9208</v>
      </c>
    </row>
    <row r="3752" spans="1:2">
      <c r="A3752" t="s">
        <v>9209</v>
      </c>
      <c r="B3752" t="s">
        <v>9210</v>
      </c>
    </row>
    <row r="3753" spans="1:2">
      <c r="A3753" t="s">
        <v>9211</v>
      </c>
      <c r="B3753" t="s">
        <v>9212</v>
      </c>
    </row>
    <row r="3754" spans="1:2">
      <c r="A3754" t="s">
        <v>9213</v>
      </c>
      <c r="B3754" t="s">
        <v>9214</v>
      </c>
    </row>
    <row r="3755" spans="1:2">
      <c r="A3755" t="s">
        <v>9215</v>
      </c>
      <c r="B3755" t="s">
        <v>9216</v>
      </c>
    </row>
    <row r="3756" spans="1:2">
      <c r="A3756" t="s">
        <v>9217</v>
      </c>
      <c r="B3756" t="s">
        <v>9218</v>
      </c>
    </row>
    <row r="3757" spans="1:2">
      <c r="A3757" t="s">
        <v>9219</v>
      </c>
      <c r="B3757" t="s">
        <v>9220</v>
      </c>
    </row>
    <row r="3758" spans="1:2">
      <c r="A3758" t="s">
        <v>9221</v>
      </c>
      <c r="B3758" t="s">
        <v>9222</v>
      </c>
    </row>
    <row r="3759" spans="1:2">
      <c r="A3759" t="s">
        <v>9223</v>
      </c>
      <c r="B3759" t="s">
        <v>9224</v>
      </c>
    </row>
    <row r="3760" spans="1:2">
      <c r="A3760" t="s">
        <v>9225</v>
      </c>
      <c r="B3760" t="s">
        <v>9226</v>
      </c>
    </row>
    <row r="3761" spans="1:2">
      <c r="A3761" t="s">
        <v>9227</v>
      </c>
      <c r="B3761" t="s">
        <v>9228</v>
      </c>
    </row>
    <row r="3762" spans="1:2">
      <c r="A3762" t="s">
        <v>9229</v>
      </c>
      <c r="B3762" t="s">
        <v>9230</v>
      </c>
    </row>
    <row r="3763" spans="1:2">
      <c r="A3763" t="s">
        <v>9231</v>
      </c>
      <c r="B3763" t="s">
        <v>9232</v>
      </c>
    </row>
    <row r="3764" spans="1:2">
      <c r="A3764" t="s">
        <v>9233</v>
      </c>
      <c r="B3764" t="s">
        <v>9234</v>
      </c>
    </row>
    <row r="3765" spans="1:2">
      <c r="A3765" t="s">
        <v>9235</v>
      </c>
      <c r="B3765" t="s">
        <v>9236</v>
      </c>
    </row>
    <row r="3766" spans="1:2">
      <c r="A3766" t="s">
        <v>9237</v>
      </c>
      <c r="B3766" t="s">
        <v>9238</v>
      </c>
    </row>
    <row r="3767" spans="1:2">
      <c r="A3767" t="s">
        <v>9237</v>
      </c>
      <c r="B3767" t="s">
        <v>9239</v>
      </c>
    </row>
    <row r="3768" spans="1:2">
      <c r="A3768" t="s">
        <v>9240</v>
      </c>
      <c r="B3768" t="s">
        <v>9241</v>
      </c>
    </row>
    <row r="3769" spans="1:2">
      <c r="A3769" t="s">
        <v>9240</v>
      </c>
      <c r="B3769" t="s">
        <v>9242</v>
      </c>
    </row>
    <row r="3770" spans="1:2">
      <c r="A3770" t="s">
        <v>9240</v>
      </c>
      <c r="B3770" t="s">
        <v>9243</v>
      </c>
    </row>
    <row r="3771" spans="1:2">
      <c r="A3771" t="s">
        <v>9244</v>
      </c>
      <c r="B3771" t="s">
        <v>9245</v>
      </c>
    </row>
    <row r="3772" spans="1:2">
      <c r="A3772" t="s">
        <v>9244</v>
      </c>
      <c r="B3772" t="s">
        <v>9246</v>
      </c>
    </row>
    <row r="3773" spans="1:2">
      <c r="A3773" t="s">
        <v>9247</v>
      </c>
      <c r="B3773" t="s">
        <v>9248</v>
      </c>
    </row>
    <row r="3774" spans="1:2">
      <c r="A3774" t="s">
        <v>9247</v>
      </c>
      <c r="B3774" t="s">
        <v>9249</v>
      </c>
    </row>
    <row r="3775" spans="1:2">
      <c r="A3775" t="s">
        <v>9247</v>
      </c>
      <c r="B3775" t="s">
        <v>9250</v>
      </c>
    </row>
    <row r="3776" spans="1:2">
      <c r="A3776" t="s">
        <v>9251</v>
      </c>
      <c r="B3776" t="s">
        <v>9252</v>
      </c>
    </row>
    <row r="3777" spans="1:2">
      <c r="A3777" t="s">
        <v>9251</v>
      </c>
      <c r="B3777" t="s">
        <v>9253</v>
      </c>
    </row>
    <row r="3778" spans="1:2">
      <c r="A3778" t="s">
        <v>9251</v>
      </c>
      <c r="B3778" t="s">
        <v>9254</v>
      </c>
    </row>
    <row r="3779" spans="1:2">
      <c r="A3779" t="s">
        <v>9255</v>
      </c>
      <c r="B3779" t="s">
        <v>9256</v>
      </c>
    </row>
    <row r="3780" spans="1:2">
      <c r="A3780" t="s">
        <v>9255</v>
      </c>
      <c r="B3780" t="s">
        <v>9257</v>
      </c>
    </row>
    <row r="3781" spans="1:2">
      <c r="A3781" t="s">
        <v>9255</v>
      </c>
      <c r="B3781" t="s">
        <v>9258</v>
      </c>
    </row>
    <row r="3782" spans="1:2">
      <c r="A3782" t="s">
        <v>9259</v>
      </c>
      <c r="B3782" t="s">
        <v>9260</v>
      </c>
    </row>
    <row r="3783" spans="1:2">
      <c r="A3783" t="s">
        <v>9259</v>
      </c>
      <c r="B3783" t="s">
        <v>9261</v>
      </c>
    </row>
    <row r="3784" spans="1:2">
      <c r="A3784" t="s">
        <v>9259</v>
      </c>
      <c r="B3784" t="s">
        <v>9262</v>
      </c>
    </row>
    <row r="3785" spans="1:2">
      <c r="A3785" t="s">
        <v>9263</v>
      </c>
      <c r="B3785" t="s">
        <v>9264</v>
      </c>
    </row>
    <row r="3786" spans="1:2">
      <c r="A3786" t="s">
        <v>9263</v>
      </c>
      <c r="B3786" t="s">
        <v>9265</v>
      </c>
    </row>
    <row r="3787" spans="1:2">
      <c r="A3787" t="s">
        <v>9263</v>
      </c>
      <c r="B3787" t="s">
        <v>9266</v>
      </c>
    </row>
    <row r="3788" spans="1:2">
      <c r="A3788" t="s">
        <v>9267</v>
      </c>
      <c r="B3788" t="s">
        <v>9268</v>
      </c>
    </row>
    <row r="3789" spans="1:2">
      <c r="A3789" t="s">
        <v>9267</v>
      </c>
      <c r="B3789" t="s">
        <v>9269</v>
      </c>
    </row>
    <row r="3790" spans="1:2">
      <c r="A3790" t="s">
        <v>9270</v>
      </c>
      <c r="B3790" t="s">
        <v>9271</v>
      </c>
    </row>
    <row r="3791" spans="1:2">
      <c r="A3791" t="s">
        <v>9270</v>
      </c>
      <c r="B3791" t="s">
        <v>9272</v>
      </c>
    </row>
    <row r="3792" spans="1:2">
      <c r="A3792" t="s">
        <v>9270</v>
      </c>
      <c r="B3792" t="s">
        <v>9273</v>
      </c>
    </row>
    <row r="3793" spans="1:2">
      <c r="A3793" t="s">
        <v>9274</v>
      </c>
      <c r="B3793" t="s">
        <v>9275</v>
      </c>
    </row>
    <row r="3794" spans="1:2">
      <c r="A3794" t="s">
        <v>9274</v>
      </c>
      <c r="B3794" t="s">
        <v>9276</v>
      </c>
    </row>
    <row r="3795" spans="1:2">
      <c r="A3795" t="s">
        <v>9277</v>
      </c>
      <c r="B3795" t="s">
        <v>9278</v>
      </c>
    </row>
    <row r="3796" spans="1:2">
      <c r="A3796" t="s">
        <v>9277</v>
      </c>
      <c r="B3796" t="s">
        <v>9279</v>
      </c>
    </row>
    <row r="3797" spans="1:2">
      <c r="A3797" t="s">
        <v>9277</v>
      </c>
      <c r="B3797" t="s">
        <v>9280</v>
      </c>
    </row>
    <row r="3798" spans="1:2">
      <c r="A3798" t="s">
        <v>9281</v>
      </c>
      <c r="B3798" t="s">
        <v>9282</v>
      </c>
    </row>
    <row r="3799" spans="1:2">
      <c r="A3799" t="s">
        <v>9281</v>
      </c>
      <c r="B3799" t="s">
        <v>9283</v>
      </c>
    </row>
    <row r="3800" spans="1:2">
      <c r="A3800" t="s">
        <v>9284</v>
      </c>
      <c r="B3800" t="s">
        <v>9285</v>
      </c>
    </row>
    <row r="3801" spans="1:2">
      <c r="A3801" t="s">
        <v>9284</v>
      </c>
      <c r="B3801" t="s">
        <v>9286</v>
      </c>
    </row>
    <row r="3802" spans="1:2">
      <c r="A3802" t="s">
        <v>9287</v>
      </c>
      <c r="B3802" t="s">
        <v>9288</v>
      </c>
    </row>
    <row r="3803" spans="1:2">
      <c r="A3803" t="s">
        <v>9289</v>
      </c>
      <c r="B3803" t="s">
        <v>9290</v>
      </c>
    </row>
    <row r="3804" spans="1:2">
      <c r="A3804" t="s">
        <v>9289</v>
      </c>
      <c r="B3804" t="s">
        <v>9291</v>
      </c>
    </row>
    <row r="3805" spans="1:2">
      <c r="A3805" t="s">
        <v>9292</v>
      </c>
      <c r="B3805" t="s">
        <v>9293</v>
      </c>
    </row>
    <row r="3806" spans="1:2">
      <c r="A3806" t="s">
        <v>9292</v>
      </c>
      <c r="B3806" t="s">
        <v>9294</v>
      </c>
    </row>
    <row r="3807" spans="1:2">
      <c r="A3807" t="s">
        <v>9295</v>
      </c>
      <c r="B3807" t="s">
        <v>9296</v>
      </c>
    </row>
    <row r="3808" spans="1:2">
      <c r="A3808" t="s">
        <v>9295</v>
      </c>
      <c r="B3808" t="s">
        <v>9297</v>
      </c>
    </row>
    <row r="3809" spans="1:2">
      <c r="A3809" t="s">
        <v>9295</v>
      </c>
      <c r="B3809" t="s">
        <v>9298</v>
      </c>
    </row>
    <row r="3810" spans="1:2">
      <c r="A3810" t="s">
        <v>9299</v>
      </c>
      <c r="B3810" t="s">
        <v>9300</v>
      </c>
    </row>
    <row r="3811" spans="1:2">
      <c r="A3811" t="s">
        <v>9299</v>
      </c>
      <c r="B3811" t="s">
        <v>9301</v>
      </c>
    </row>
    <row r="3812" spans="1:2">
      <c r="A3812" t="s">
        <v>9302</v>
      </c>
      <c r="B3812" t="s">
        <v>9303</v>
      </c>
    </row>
    <row r="3813" spans="1:2">
      <c r="A3813" t="s">
        <v>9302</v>
      </c>
      <c r="B3813" t="s">
        <v>9304</v>
      </c>
    </row>
    <row r="3814" spans="1:2">
      <c r="A3814" t="s">
        <v>9305</v>
      </c>
      <c r="B3814" t="s">
        <v>9306</v>
      </c>
    </row>
    <row r="3815" spans="1:2">
      <c r="A3815" t="s">
        <v>9305</v>
      </c>
      <c r="B3815" t="s">
        <v>9307</v>
      </c>
    </row>
    <row r="3816" spans="1:2">
      <c r="A3816" t="s">
        <v>9308</v>
      </c>
      <c r="B3816" t="s">
        <v>9309</v>
      </c>
    </row>
    <row r="3817" spans="1:2">
      <c r="A3817" t="s">
        <v>9308</v>
      </c>
      <c r="B3817" t="s">
        <v>9310</v>
      </c>
    </row>
    <row r="3818" spans="1:2">
      <c r="A3818" t="s">
        <v>9311</v>
      </c>
      <c r="B3818" t="s">
        <v>9312</v>
      </c>
    </row>
    <row r="3819" spans="1:2">
      <c r="A3819" t="s">
        <v>9311</v>
      </c>
      <c r="B3819" t="s">
        <v>9313</v>
      </c>
    </row>
    <row r="3820" spans="1:2">
      <c r="A3820" t="s">
        <v>9311</v>
      </c>
      <c r="B3820" t="s">
        <v>9314</v>
      </c>
    </row>
    <row r="3821" spans="1:2">
      <c r="A3821" t="s">
        <v>9315</v>
      </c>
      <c r="B3821" t="s">
        <v>9316</v>
      </c>
    </row>
    <row r="3822" spans="1:2">
      <c r="A3822" t="s">
        <v>9315</v>
      </c>
      <c r="B3822" t="s">
        <v>9317</v>
      </c>
    </row>
    <row r="3823" spans="1:2">
      <c r="A3823" t="s">
        <v>9318</v>
      </c>
      <c r="B3823" t="s">
        <v>9319</v>
      </c>
    </row>
    <row r="3824" spans="1:2">
      <c r="A3824" t="s">
        <v>9318</v>
      </c>
      <c r="B3824" t="s">
        <v>9320</v>
      </c>
    </row>
    <row r="3825" spans="1:2">
      <c r="A3825" t="s">
        <v>9321</v>
      </c>
      <c r="B3825" t="s">
        <v>9322</v>
      </c>
    </row>
    <row r="3826" spans="1:2">
      <c r="A3826" t="s">
        <v>9321</v>
      </c>
      <c r="B3826" t="s">
        <v>9323</v>
      </c>
    </row>
    <row r="3827" spans="1:2">
      <c r="A3827" t="s">
        <v>9321</v>
      </c>
      <c r="B3827" t="s">
        <v>9324</v>
      </c>
    </row>
    <row r="3828" spans="1:2">
      <c r="A3828" t="s">
        <v>9325</v>
      </c>
      <c r="B3828" t="s">
        <v>9326</v>
      </c>
    </row>
    <row r="3829" spans="1:2">
      <c r="A3829" t="s">
        <v>9327</v>
      </c>
      <c r="B3829" t="s">
        <v>9328</v>
      </c>
    </row>
    <row r="3830" spans="1:2">
      <c r="A3830" t="s">
        <v>9329</v>
      </c>
      <c r="B3830" t="s">
        <v>9330</v>
      </c>
    </row>
    <row r="3831" spans="1:2">
      <c r="A3831" t="s">
        <v>9331</v>
      </c>
      <c r="B3831" t="s">
        <v>9332</v>
      </c>
    </row>
    <row r="3832" spans="1:2">
      <c r="A3832" t="s">
        <v>9333</v>
      </c>
      <c r="B3832" t="s">
        <v>9334</v>
      </c>
    </row>
    <row r="3833" spans="1:2">
      <c r="A3833" t="s">
        <v>9335</v>
      </c>
      <c r="B3833" t="s">
        <v>9336</v>
      </c>
    </row>
    <row r="3834" spans="1:2">
      <c r="A3834" t="s">
        <v>9337</v>
      </c>
      <c r="B3834" t="s">
        <v>9338</v>
      </c>
    </row>
    <row r="3835" spans="1:2">
      <c r="A3835" t="s">
        <v>9339</v>
      </c>
      <c r="B3835" t="s">
        <v>9340</v>
      </c>
    </row>
    <row r="3836" spans="1:2">
      <c r="A3836" t="s">
        <v>9341</v>
      </c>
      <c r="B3836" t="s">
        <v>9342</v>
      </c>
    </row>
    <row r="3837" spans="1:2">
      <c r="A3837" t="s">
        <v>9343</v>
      </c>
      <c r="B3837" t="s">
        <v>9344</v>
      </c>
    </row>
    <row r="3838" spans="1:2">
      <c r="A3838" t="s">
        <v>9345</v>
      </c>
      <c r="B3838" t="s">
        <v>9346</v>
      </c>
    </row>
    <row r="3839" spans="1:2">
      <c r="A3839" t="s">
        <v>9347</v>
      </c>
      <c r="B3839" t="s">
        <v>9348</v>
      </c>
    </row>
    <row r="3840" spans="1:2">
      <c r="A3840" t="s">
        <v>9349</v>
      </c>
      <c r="B3840" t="s">
        <v>9350</v>
      </c>
    </row>
    <row r="3841" spans="1:2">
      <c r="A3841" t="s">
        <v>9351</v>
      </c>
      <c r="B3841" t="s">
        <v>9352</v>
      </c>
    </row>
    <row r="3842" spans="1:2">
      <c r="A3842" t="s">
        <v>9353</v>
      </c>
      <c r="B3842" t="s">
        <v>9354</v>
      </c>
    </row>
    <row r="3843" spans="1:2">
      <c r="A3843" t="s">
        <v>9355</v>
      </c>
      <c r="B3843" t="s">
        <v>9356</v>
      </c>
    </row>
    <row r="3844" spans="1:2">
      <c r="A3844" t="s">
        <v>9357</v>
      </c>
      <c r="B3844" t="s">
        <v>9358</v>
      </c>
    </row>
    <row r="3845" spans="1:2">
      <c r="A3845" t="s">
        <v>9359</v>
      </c>
      <c r="B3845" t="s">
        <v>9360</v>
      </c>
    </row>
    <row r="3846" spans="1:2">
      <c r="A3846" t="s">
        <v>9361</v>
      </c>
      <c r="B3846" t="s">
        <v>9362</v>
      </c>
    </row>
    <row r="3847" spans="1:2">
      <c r="A3847" t="s">
        <v>9363</v>
      </c>
      <c r="B3847" t="s">
        <v>9364</v>
      </c>
    </row>
    <row r="3848" spans="1:2">
      <c r="A3848" t="s">
        <v>9363</v>
      </c>
      <c r="B3848" t="s">
        <v>9365</v>
      </c>
    </row>
    <row r="3849" spans="1:2">
      <c r="A3849" t="s">
        <v>9366</v>
      </c>
      <c r="B3849" t="s">
        <v>9367</v>
      </c>
    </row>
    <row r="3850" spans="1:2">
      <c r="A3850" t="s">
        <v>9366</v>
      </c>
      <c r="B3850" t="s">
        <v>9368</v>
      </c>
    </row>
    <row r="3851" spans="1:2">
      <c r="A3851" t="s">
        <v>9369</v>
      </c>
      <c r="B3851" t="s">
        <v>9370</v>
      </c>
    </row>
    <row r="3852" spans="1:2">
      <c r="A3852" t="s">
        <v>9369</v>
      </c>
      <c r="B3852" t="s">
        <v>9371</v>
      </c>
    </row>
    <row r="3853" spans="1:2">
      <c r="A3853" t="s">
        <v>9372</v>
      </c>
      <c r="B3853" t="s">
        <v>9373</v>
      </c>
    </row>
    <row r="3854" spans="1:2">
      <c r="A3854" t="s">
        <v>9372</v>
      </c>
      <c r="B3854" t="s">
        <v>9374</v>
      </c>
    </row>
    <row r="3855" spans="1:2">
      <c r="A3855" t="s">
        <v>9375</v>
      </c>
      <c r="B3855" t="s">
        <v>9376</v>
      </c>
    </row>
    <row r="3856" spans="1:2">
      <c r="A3856" t="s">
        <v>9375</v>
      </c>
      <c r="B3856" t="s">
        <v>9377</v>
      </c>
    </row>
    <row r="3857" spans="1:2">
      <c r="A3857" t="s">
        <v>9378</v>
      </c>
      <c r="B3857" t="s">
        <v>9379</v>
      </c>
    </row>
    <row r="3858" spans="1:2">
      <c r="A3858" t="s">
        <v>9380</v>
      </c>
      <c r="B3858" t="s">
        <v>9381</v>
      </c>
    </row>
    <row r="3859" spans="1:2">
      <c r="A3859" t="s">
        <v>9380</v>
      </c>
      <c r="B3859" t="s">
        <v>9382</v>
      </c>
    </row>
    <row r="3860" spans="1:2">
      <c r="A3860" t="s">
        <v>9383</v>
      </c>
      <c r="B3860" t="s">
        <v>9384</v>
      </c>
    </row>
    <row r="3861" spans="1:2">
      <c r="A3861" t="s">
        <v>9385</v>
      </c>
      <c r="B3861" t="s">
        <v>9386</v>
      </c>
    </row>
    <row r="3862" spans="1:2">
      <c r="A3862" t="s">
        <v>9385</v>
      </c>
      <c r="B3862" t="s">
        <v>9387</v>
      </c>
    </row>
    <row r="3863" spans="1:2">
      <c r="A3863" t="s">
        <v>9388</v>
      </c>
      <c r="B3863" t="s">
        <v>9389</v>
      </c>
    </row>
    <row r="3864" spans="1:2">
      <c r="A3864" t="s">
        <v>9390</v>
      </c>
      <c r="B3864" t="s">
        <v>9391</v>
      </c>
    </row>
    <row r="3865" spans="1:2">
      <c r="A3865" t="s">
        <v>9390</v>
      </c>
      <c r="B3865" t="s">
        <v>9392</v>
      </c>
    </row>
    <row r="3866" spans="1:2">
      <c r="A3866" t="s">
        <v>9393</v>
      </c>
      <c r="B3866" t="s">
        <v>9394</v>
      </c>
    </row>
    <row r="3867" spans="1:2">
      <c r="A3867" t="s">
        <v>9393</v>
      </c>
      <c r="B3867" t="s">
        <v>9395</v>
      </c>
    </row>
    <row r="3868" spans="1:2">
      <c r="A3868" t="s">
        <v>9396</v>
      </c>
      <c r="B3868" t="s">
        <v>9397</v>
      </c>
    </row>
    <row r="3869" spans="1:2">
      <c r="A3869" t="s">
        <v>9396</v>
      </c>
      <c r="B3869" t="s">
        <v>9398</v>
      </c>
    </row>
    <row r="3870" spans="1:2">
      <c r="A3870" t="s">
        <v>9399</v>
      </c>
      <c r="B3870" t="s">
        <v>9400</v>
      </c>
    </row>
    <row r="3871" spans="1:2">
      <c r="A3871" t="s">
        <v>9401</v>
      </c>
      <c r="B3871" t="s">
        <v>9402</v>
      </c>
    </row>
    <row r="3872" spans="1:2">
      <c r="A3872" t="s">
        <v>9403</v>
      </c>
      <c r="B3872" t="s">
        <v>9404</v>
      </c>
    </row>
    <row r="3873" spans="1:2">
      <c r="A3873" t="s">
        <v>9403</v>
      </c>
      <c r="B3873" t="s">
        <v>9405</v>
      </c>
    </row>
    <row r="3874" spans="1:2">
      <c r="A3874" t="s">
        <v>9406</v>
      </c>
      <c r="B3874" t="s">
        <v>9407</v>
      </c>
    </row>
    <row r="3875" spans="1:2">
      <c r="A3875" t="s">
        <v>9406</v>
      </c>
      <c r="B3875" t="s">
        <v>9408</v>
      </c>
    </row>
    <row r="3876" spans="1:2">
      <c r="A3876" t="s">
        <v>9409</v>
      </c>
      <c r="B3876" t="s">
        <v>9410</v>
      </c>
    </row>
    <row r="3877" spans="1:2">
      <c r="A3877" t="s">
        <v>9411</v>
      </c>
      <c r="B3877" t="s">
        <v>9412</v>
      </c>
    </row>
    <row r="3878" spans="1:2">
      <c r="A3878" t="s">
        <v>9411</v>
      </c>
      <c r="B3878" t="s">
        <v>9413</v>
      </c>
    </row>
    <row r="3879" spans="1:2">
      <c r="A3879" t="s">
        <v>9414</v>
      </c>
      <c r="B3879" t="s">
        <v>9415</v>
      </c>
    </row>
    <row r="3880" spans="1:2">
      <c r="A3880" t="s">
        <v>9414</v>
      </c>
      <c r="B3880" t="s">
        <v>9416</v>
      </c>
    </row>
    <row r="3881" spans="1:2">
      <c r="A3881" t="s">
        <v>9417</v>
      </c>
      <c r="B3881" t="s">
        <v>9418</v>
      </c>
    </row>
    <row r="3882" spans="1:2">
      <c r="A3882" t="s">
        <v>9417</v>
      </c>
      <c r="B3882" t="s">
        <v>9419</v>
      </c>
    </row>
    <row r="3883" spans="1:2">
      <c r="A3883" t="s">
        <v>9420</v>
      </c>
      <c r="B3883" t="s">
        <v>9421</v>
      </c>
    </row>
    <row r="3884" spans="1:2">
      <c r="A3884" t="s">
        <v>9422</v>
      </c>
      <c r="B3884" t="s">
        <v>9423</v>
      </c>
    </row>
    <row r="3885" spans="1:2">
      <c r="A3885" t="s">
        <v>9422</v>
      </c>
      <c r="B3885" t="s">
        <v>9424</v>
      </c>
    </row>
    <row r="3886" spans="1:2">
      <c r="A3886" t="s">
        <v>9425</v>
      </c>
      <c r="B3886" t="s">
        <v>9426</v>
      </c>
    </row>
    <row r="3887" spans="1:2">
      <c r="A3887" t="s">
        <v>9425</v>
      </c>
      <c r="B3887" t="s">
        <v>9427</v>
      </c>
    </row>
    <row r="3888" spans="1:2">
      <c r="A3888" t="s">
        <v>9428</v>
      </c>
      <c r="B3888" t="s">
        <v>9429</v>
      </c>
    </row>
    <row r="3889" spans="1:2">
      <c r="A3889" t="s">
        <v>9428</v>
      </c>
      <c r="B3889" t="s">
        <v>9430</v>
      </c>
    </row>
    <row r="3890" spans="1:2">
      <c r="A3890" t="s">
        <v>9431</v>
      </c>
      <c r="B3890" t="s">
        <v>9432</v>
      </c>
    </row>
    <row r="3891" spans="1:2">
      <c r="A3891" t="s">
        <v>9433</v>
      </c>
      <c r="B3891" t="s">
        <v>9434</v>
      </c>
    </row>
    <row r="3892" spans="1:2">
      <c r="A3892" t="s">
        <v>9435</v>
      </c>
      <c r="B3892" t="s">
        <v>9436</v>
      </c>
    </row>
    <row r="3893" spans="1:2">
      <c r="A3893" t="s">
        <v>9435</v>
      </c>
      <c r="B3893" t="s">
        <v>9437</v>
      </c>
    </row>
    <row r="3894" spans="1:2">
      <c r="A3894" t="s">
        <v>9438</v>
      </c>
      <c r="B3894" t="s">
        <v>9439</v>
      </c>
    </row>
    <row r="3895" spans="1:2">
      <c r="A3895" t="s">
        <v>9440</v>
      </c>
      <c r="B3895" t="s">
        <v>9441</v>
      </c>
    </row>
    <row r="3896" spans="1:2">
      <c r="A3896" t="s">
        <v>9440</v>
      </c>
      <c r="B3896" t="s">
        <v>9442</v>
      </c>
    </row>
    <row r="3897" spans="1:2">
      <c r="A3897" t="s">
        <v>9443</v>
      </c>
      <c r="B3897" t="s">
        <v>9444</v>
      </c>
    </row>
    <row r="3898" spans="1:2">
      <c r="A3898" t="s">
        <v>9443</v>
      </c>
      <c r="B3898" t="s">
        <v>9445</v>
      </c>
    </row>
    <row r="3899" spans="1:2">
      <c r="A3899" t="s">
        <v>9446</v>
      </c>
      <c r="B3899" t="s">
        <v>9447</v>
      </c>
    </row>
    <row r="3900" spans="1:2">
      <c r="A3900" t="s">
        <v>9446</v>
      </c>
      <c r="B3900" t="s">
        <v>9448</v>
      </c>
    </row>
    <row r="3901" spans="1:2">
      <c r="A3901" t="s">
        <v>9449</v>
      </c>
      <c r="B3901" t="s">
        <v>9450</v>
      </c>
    </row>
    <row r="3902" spans="1:2">
      <c r="A3902" t="s">
        <v>9451</v>
      </c>
      <c r="B3902" t="s">
        <v>9452</v>
      </c>
    </row>
    <row r="3903" spans="1:2">
      <c r="A3903" t="s">
        <v>9451</v>
      </c>
      <c r="B3903" t="s">
        <v>9453</v>
      </c>
    </row>
    <row r="3904" spans="1:2">
      <c r="A3904" t="s">
        <v>9454</v>
      </c>
      <c r="B3904" t="s">
        <v>9455</v>
      </c>
    </row>
    <row r="3905" spans="1:2">
      <c r="A3905" t="s">
        <v>9454</v>
      </c>
      <c r="B3905" t="s">
        <v>9456</v>
      </c>
    </row>
    <row r="3906" spans="1:2">
      <c r="A3906" t="s">
        <v>9457</v>
      </c>
      <c r="B3906" t="s">
        <v>9458</v>
      </c>
    </row>
    <row r="3907" spans="1:2">
      <c r="A3907" t="s">
        <v>9459</v>
      </c>
      <c r="B3907" t="s">
        <v>9460</v>
      </c>
    </row>
    <row r="3908" spans="1:2">
      <c r="A3908" t="s">
        <v>9459</v>
      </c>
      <c r="B3908" t="s">
        <v>9461</v>
      </c>
    </row>
    <row r="3909" spans="1:2">
      <c r="A3909" t="s">
        <v>9462</v>
      </c>
      <c r="B3909" t="s">
        <v>9463</v>
      </c>
    </row>
    <row r="3910" spans="1:2">
      <c r="A3910" t="s">
        <v>9462</v>
      </c>
      <c r="B3910" t="s">
        <v>9464</v>
      </c>
    </row>
    <row r="3911" spans="1:2">
      <c r="A3911" t="s">
        <v>9465</v>
      </c>
      <c r="B3911" t="s">
        <v>9466</v>
      </c>
    </row>
    <row r="3912" spans="1:2">
      <c r="A3912" t="s">
        <v>9465</v>
      </c>
      <c r="B3912" t="s">
        <v>9467</v>
      </c>
    </row>
    <row r="3913" spans="1:2">
      <c r="A3913" t="s">
        <v>9468</v>
      </c>
      <c r="B3913" t="s">
        <v>9469</v>
      </c>
    </row>
    <row r="3914" spans="1:2">
      <c r="A3914" t="s">
        <v>9468</v>
      </c>
      <c r="B3914" t="s">
        <v>9470</v>
      </c>
    </row>
    <row r="3915" spans="1:2">
      <c r="A3915" t="s">
        <v>9471</v>
      </c>
      <c r="B3915" t="s">
        <v>9472</v>
      </c>
    </row>
    <row r="3916" spans="1:2">
      <c r="A3916" t="s">
        <v>9473</v>
      </c>
      <c r="B3916" t="s">
        <v>9474</v>
      </c>
    </row>
    <row r="3917" spans="1:2">
      <c r="A3917" t="s">
        <v>9473</v>
      </c>
      <c r="B3917" t="s">
        <v>9475</v>
      </c>
    </row>
    <row r="3918" spans="1:2">
      <c r="A3918" t="s">
        <v>9476</v>
      </c>
      <c r="B3918" t="s">
        <v>9477</v>
      </c>
    </row>
    <row r="3919" spans="1:2">
      <c r="A3919" t="s">
        <v>9478</v>
      </c>
      <c r="B3919" t="s">
        <v>9479</v>
      </c>
    </row>
    <row r="3920" spans="1:2">
      <c r="A3920" t="s">
        <v>9478</v>
      </c>
      <c r="B3920" t="s">
        <v>9480</v>
      </c>
    </row>
    <row r="3921" spans="1:2">
      <c r="A3921" t="s">
        <v>9481</v>
      </c>
      <c r="B3921" t="s">
        <v>9482</v>
      </c>
    </row>
    <row r="3922" spans="1:2">
      <c r="A3922" t="s">
        <v>9481</v>
      </c>
      <c r="B3922" t="s">
        <v>9483</v>
      </c>
    </row>
    <row r="3923" spans="1:2">
      <c r="A3923" t="s">
        <v>9484</v>
      </c>
      <c r="B3923" t="s">
        <v>9485</v>
      </c>
    </row>
    <row r="3924" spans="1:2">
      <c r="A3924" t="s">
        <v>9486</v>
      </c>
      <c r="B3924" t="s">
        <v>9487</v>
      </c>
    </row>
    <row r="3925" spans="1:2">
      <c r="A3925" t="s">
        <v>9486</v>
      </c>
      <c r="B3925" t="s">
        <v>9488</v>
      </c>
    </row>
    <row r="3926" spans="1:2">
      <c r="A3926" t="s">
        <v>9489</v>
      </c>
      <c r="B3926" t="s">
        <v>9490</v>
      </c>
    </row>
    <row r="3927" spans="1:2">
      <c r="A3927" t="s">
        <v>9491</v>
      </c>
      <c r="B3927" t="s">
        <v>9492</v>
      </c>
    </row>
    <row r="3928" spans="1:2">
      <c r="A3928" t="s">
        <v>9491</v>
      </c>
      <c r="B3928" t="s">
        <v>9493</v>
      </c>
    </row>
    <row r="3929" spans="1:2">
      <c r="A3929" t="s">
        <v>9494</v>
      </c>
      <c r="B3929" t="s">
        <v>9495</v>
      </c>
    </row>
    <row r="3930" spans="1:2">
      <c r="A3930" t="s">
        <v>9494</v>
      </c>
      <c r="B3930" t="s">
        <v>9496</v>
      </c>
    </row>
    <row r="3931" spans="1:2">
      <c r="A3931" t="s">
        <v>9497</v>
      </c>
      <c r="B3931" t="s">
        <v>9498</v>
      </c>
    </row>
    <row r="3932" spans="1:2">
      <c r="A3932" t="s">
        <v>9497</v>
      </c>
      <c r="B3932" t="s">
        <v>9499</v>
      </c>
    </row>
    <row r="3933" spans="1:2">
      <c r="A3933" t="s">
        <v>9500</v>
      </c>
      <c r="B3933" t="s">
        <v>9501</v>
      </c>
    </row>
    <row r="3934" spans="1:2">
      <c r="A3934" t="s">
        <v>9500</v>
      </c>
      <c r="B3934" t="s">
        <v>9502</v>
      </c>
    </row>
    <row r="3935" spans="1:2">
      <c r="A3935" t="s">
        <v>9503</v>
      </c>
      <c r="B3935" t="s">
        <v>9504</v>
      </c>
    </row>
    <row r="3936" spans="1:2">
      <c r="A3936" t="s">
        <v>9505</v>
      </c>
      <c r="B3936" t="s">
        <v>9506</v>
      </c>
    </row>
    <row r="3937" spans="1:2">
      <c r="A3937" t="s">
        <v>9505</v>
      </c>
      <c r="B3937" t="s">
        <v>9507</v>
      </c>
    </row>
    <row r="3938" spans="1:2">
      <c r="A3938" t="s">
        <v>9508</v>
      </c>
      <c r="B3938" t="s">
        <v>9509</v>
      </c>
    </row>
    <row r="3939" spans="1:2">
      <c r="A3939" t="s">
        <v>9508</v>
      </c>
      <c r="B3939" t="s">
        <v>9510</v>
      </c>
    </row>
    <row r="3940" spans="1:2">
      <c r="A3940" t="s">
        <v>9511</v>
      </c>
      <c r="B3940" t="s">
        <v>9512</v>
      </c>
    </row>
    <row r="3941" spans="1:2">
      <c r="A3941" t="s">
        <v>9511</v>
      </c>
      <c r="B3941" t="s">
        <v>9513</v>
      </c>
    </row>
    <row r="3942" spans="1:2">
      <c r="A3942" t="s">
        <v>9514</v>
      </c>
      <c r="B3942" t="s">
        <v>9515</v>
      </c>
    </row>
    <row r="3943" spans="1:2">
      <c r="A3943" t="s">
        <v>9514</v>
      </c>
      <c r="B3943" t="s">
        <v>9516</v>
      </c>
    </row>
    <row r="3944" spans="1:2">
      <c r="A3944" t="s">
        <v>9517</v>
      </c>
      <c r="B3944" t="s">
        <v>12750</v>
      </c>
    </row>
    <row r="3945" spans="1:2">
      <c r="A3945" t="s">
        <v>9517</v>
      </c>
      <c r="B3945" t="s">
        <v>12751</v>
      </c>
    </row>
    <row r="3946" spans="1:2">
      <c r="A3946" t="s">
        <v>9518</v>
      </c>
      <c r="B3946" t="s">
        <v>9519</v>
      </c>
    </row>
    <row r="3947" spans="1:2">
      <c r="A3947" t="s">
        <v>9518</v>
      </c>
      <c r="B3947" t="s">
        <v>9520</v>
      </c>
    </row>
    <row r="3948" spans="1:2">
      <c r="A3948" t="s">
        <v>9521</v>
      </c>
      <c r="B3948" t="s">
        <v>9522</v>
      </c>
    </row>
    <row r="3949" spans="1:2">
      <c r="A3949" t="s">
        <v>9521</v>
      </c>
      <c r="B3949" t="s">
        <v>9523</v>
      </c>
    </row>
    <row r="3950" spans="1:2">
      <c r="A3950" t="s">
        <v>9524</v>
      </c>
      <c r="B3950" t="s">
        <v>9525</v>
      </c>
    </row>
    <row r="3951" spans="1:2">
      <c r="A3951" t="s">
        <v>9524</v>
      </c>
      <c r="B3951" t="s">
        <v>9526</v>
      </c>
    </row>
    <row r="3952" spans="1:2">
      <c r="A3952" t="s">
        <v>9527</v>
      </c>
      <c r="B3952" t="s">
        <v>9528</v>
      </c>
    </row>
    <row r="3953" spans="1:2">
      <c r="A3953" t="s">
        <v>9527</v>
      </c>
      <c r="B3953" t="s">
        <v>9529</v>
      </c>
    </row>
    <row r="3954" spans="1:2">
      <c r="A3954" t="s">
        <v>9530</v>
      </c>
      <c r="B3954" t="s">
        <v>9531</v>
      </c>
    </row>
    <row r="3955" spans="1:2">
      <c r="A3955" t="s">
        <v>9532</v>
      </c>
      <c r="B3955" t="s">
        <v>9533</v>
      </c>
    </row>
    <row r="3956" spans="1:2">
      <c r="A3956" t="s">
        <v>9532</v>
      </c>
      <c r="B3956" t="s">
        <v>9534</v>
      </c>
    </row>
    <row r="3957" spans="1:2">
      <c r="A3957" t="s">
        <v>9535</v>
      </c>
      <c r="B3957" t="s">
        <v>9536</v>
      </c>
    </row>
    <row r="3958" spans="1:2">
      <c r="A3958" t="s">
        <v>9535</v>
      </c>
      <c r="B3958" t="s">
        <v>9537</v>
      </c>
    </row>
    <row r="3959" spans="1:2">
      <c r="A3959" t="s">
        <v>9538</v>
      </c>
      <c r="B3959" t="s">
        <v>9539</v>
      </c>
    </row>
    <row r="3960" spans="1:2">
      <c r="A3960" t="s">
        <v>9538</v>
      </c>
      <c r="B3960" t="s">
        <v>9540</v>
      </c>
    </row>
    <row r="3961" spans="1:2">
      <c r="A3961" t="s">
        <v>9541</v>
      </c>
      <c r="B3961" t="s">
        <v>9542</v>
      </c>
    </row>
    <row r="3962" spans="1:2">
      <c r="A3962" t="s">
        <v>9541</v>
      </c>
      <c r="B3962" t="s">
        <v>9543</v>
      </c>
    </row>
    <row r="3963" spans="1:2">
      <c r="A3963" t="s">
        <v>9544</v>
      </c>
      <c r="B3963" t="s">
        <v>9545</v>
      </c>
    </row>
    <row r="3964" spans="1:2">
      <c r="A3964" t="s">
        <v>9546</v>
      </c>
      <c r="B3964" t="s">
        <v>9547</v>
      </c>
    </row>
    <row r="3965" spans="1:2">
      <c r="A3965" t="s">
        <v>9546</v>
      </c>
      <c r="B3965" t="s">
        <v>9548</v>
      </c>
    </row>
    <row r="3966" spans="1:2">
      <c r="A3966" t="s">
        <v>9549</v>
      </c>
      <c r="B3966" t="s">
        <v>9550</v>
      </c>
    </row>
    <row r="3967" spans="1:2">
      <c r="A3967" t="s">
        <v>9549</v>
      </c>
      <c r="B3967" t="s">
        <v>9551</v>
      </c>
    </row>
    <row r="3968" spans="1:2">
      <c r="A3968" t="s">
        <v>9552</v>
      </c>
      <c r="B3968" t="s">
        <v>9553</v>
      </c>
    </row>
    <row r="3969" spans="1:2">
      <c r="A3969" t="s">
        <v>9552</v>
      </c>
      <c r="B3969" t="s">
        <v>9554</v>
      </c>
    </row>
    <row r="3970" spans="1:2">
      <c r="A3970" t="s">
        <v>9555</v>
      </c>
      <c r="B3970" t="s">
        <v>9556</v>
      </c>
    </row>
    <row r="3971" spans="1:2">
      <c r="A3971" t="s">
        <v>9555</v>
      </c>
      <c r="B3971" t="s">
        <v>9557</v>
      </c>
    </row>
    <row r="3972" spans="1:2">
      <c r="A3972" t="s">
        <v>9558</v>
      </c>
      <c r="B3972" t="s">
        <v>9559</v>
      </c>
    </row>
    <row r="3973" spans="1:2">
      <c r="A3973" t="s">
        <v>9558</v>
      </c>
      <c r="B3973" t="s">
        <v>9560</v>
      </c>
    </row>
    <row r="3974" spans="1:2">
      <c r="A3974" t="s">
        <v>9561</v>
      </c>
      <c r="B3974" t="s">
        <v>9562</v>
      </c>
    </row>
    <row r="3975" spans="1:2">
      <c r="A3975" t="s">
        <v>9561</v>
      </c>
      <c r="B3975" t="s">
        <v>9563</v>
      </c>
    </row>
    <row r="3976" spans="1:2">
      <c r="A3976" t="s">
        <v>9564</v>
      </c>
      <c r="B3976" t="s">
        <v>9565</v>
      </c>
    </row>
    <row r="3977" spans="1:2">
      <c r="A3977" t="s">
        <v>9564</v>
      </c>
      <c r="B3977" t="s">
        <v>9566</v>
      </c>
    </row>
    <row r="3978" spans="1:2">
      <c r="A3978" t="s">
        <v>9567</v>
      </c>
      <c r="B3978" t="s">
        <v>9568</v>
      </c>
    </row>
    <row r="3979" spans="1:2">
      <c r="A3979" t="s">
        <v>9567</v>
      </c>
      <c r="B3979" t="s">
        <v>9569</v>
      </c>
    </row>
    <row r="3980" spans="1:2">
      <c r="A3980" t="s">
        <v>9570</v>
      </c>
      <c r="B3980" t="s">
        <v>9571</v>
      </c>
    </row>
    <row r="3981" spans="1:2">
      <c r="A3981" t="s">
        <v>9570</v>
      </c>
      <c r="B3981" t="s">
        <v>9572</v>
      </c>
    </row>
    <row r="3982" spans="1:2">
      <c r="A3982" t="s">
        <v>9573</v>
      </c>
      <c r="B3982" t="s">
        <v>9574</v>
      </c>
    </row>
    <row r="3983" spans="1:2">
      <c r="A3983" t="s">
        <v>9575</v>
      </c>
      <c r="B3983" t="s">
        <v>9576</v>
      </c>
    </row>
    <row r="3984" spans="1:2">
      <c r="A3984" t="s">
        <v>9577</v>
      </c>
      <c r="B3984" t="s">
        <v>9578</v>
      </c>
    </row>
    <row r="3985" spans="1:2">
      <c r="A3985" t="s">
        <v>9577</v>
      </c>
      <c r="B3985" t="s">
        <v>9579</v>
      </c>
    </row>
    <row r="3986" spans="1:2">
      <c r="A3986" t="s">
        <v>9580</v>
      </c>
      <c r="B3986" t="s">
        <v>9581</v>
      </c>
    </row>
    <row r="3987" spans="1:2">
      <c r="A3987" t="s">
        <v>9582</v>
      </c>
      <c r="B3987" t="s">
        <v>9583</v>
      </c>
    </row>
    <row r="3988" spans="1:2">
      <c r="A3988" t="s">
        <v>9582</v>
      </c>
      <c r="B3988" t="s">
        <v>9584</v>
      </c>
    </row>
    <row r="3989" spans="1:2">
      <c r="A3989" t="s">
        <v>9585</v>
      </c>
      <c r="B3989" t="s">
        <v>9586</v>
      </c>
    </row>
    <row r="3990" spans="1:2">
      <c r="A3990" t="s">
        <v>9585</v>
      </c>
      <c r="B3990" t="s">
        <v>9587</v>
      </c>
    </row>
    <row r="3991" spans="1:2">
      <c r="A3991" t="s">
        <v>9588</v>
      </c>
      <c r="B3991" t="s">
        <v>9589</v>
      </c>
    </row>
    <row r="3992" spans="1:2">
      <c r="A3992" t="s">
        <v>9588</v>
      </c>
      <c r="B3992" t="s">
        <v>9590</v>
      </c>
    </row>
    <row r="3993" spans="1:2">
      <c r="A3993" t="s">
        <v>9591</v>
      </c>
      <c r="B3993" t="s">
        <v>9592</v>
      </c>
    </row>
    <row r="3994" spans="1:2">
      <c r="A3994" t="s">
        <v>9593</v>
      </c>
      <c r="B3994" t="s">
        <v>9594</v>
      </c>
    </row>
    <row r="3995" spans="1:2">
      <c r="A3995" t="s">
        <v>9593</v>
      </c>
      <c r="B3995" t="s">
        <v>9595</v>
      </c>
    </row>
    <row r="3996" spans="1:2">
      <c r="A3996" t="s">
        <v>9596</v>
      </c>
      <c r="B3996" t="s">
        <v>9597</v>
      </c>
    </row>
    <row r="3997" spans="1:2">
      <c r="A3997" t="s">
        <v>9596</v>
      </c>
      <c r="B3997" t="s">
        <v>9598</v>
      </c>
    </row>
    <row r="3998" spans="1:2">
      <c r="A3998" t="s">
        <v>9599</v>
      </c>
      <c r="B3998" t="s">
        <v>9600</v>
      </c>
    </row>
    <row r="3999" spans="1:2">
      <c r="A3999" t="s">
        <v>9601</v>
      </c>
      <c r="B3999" t="s">
        <v>9602</v>
      </c>
    </row>
    <row r="4000" spans="1:2">
      <c r="A4000" t="s">
        <v>9601</v>
      </c>
      <c r="B4000" t="s">
        <v>9603</v>
      </c>
    </row>
    <row r="4001" spans="1:2">
      <c r="A4001" t="s">
        <v>9604</v>
      </c>
      <c r="B4001" t="s">
        <v>9605</v>
      </c>
    </row>
    <row r="4002" spans="1:2">
      <c r="A4002" t="s">
        <v>9606</v>
      </c>
      <c r="B4002" t="s">
        <v>9607</v>
      </c>
    </row>
    <row r="4003" spans="1:2">
      <c r="A4003" t="s">
        <v>9606</v>
      </c>
      <c r="B4003" t="s">
        <v>9608</v>
      </c>
    </row>
    <row r="4004" spans="1:2">
      <c r="A4004" t="s">
        <v>9609</v>
      </c>
      <c r="B4004" t="s">
        <v>9610</v>
      </c>
    </row>
    <row r="4005" spans="1:2">
      <c r="A4005" t="s">
        <v>9609</v>
      </c>
      <c r="B4005" t="s">
        <v>9611</v>
      </c>
    </row>
    <row r="4006" spans="1:2">
      <c r="A4006" t="s">
        <v>9612</v>
      </c>
      <c r="B4006" t="s">
        <v>9613</v>
      </c>
    </row>
    <row r="4007" spans="1:2">
      <c r="A4007" t="s">
        <v>9612</v>
      </c>
      <c r="B4007" t="s">
        <v>9614</v>
      </c>
    </row>
    <row r="4008" spans="1:2">
      <c r="A4008" t="s">
        <v>9615</v>
      </c>
      <c r="B4008" t="s">
        <v>9616</v>
      </c>
    </row>
    <row r="4009" spans="1:2">
      <c r="A4009" t="s">
        <v>9615</v>
      </c>
      <c r="B4009" t="s">
        <v>9617</v>
      </c>
    </row>
    <row r="4010" spans="1:2">
      <c r="A4010" t="s">
        <v>9618</v>
      </c>
      <c r="B4010" t="s">
        <v>9619</v>
      </c>
    </row>
    <row r="4011" spans="1:2">
      <c r="A4011" t="s">
        <v>9618</v>
      </c>
      <c r="B4011" t="s">
        <v>9620</v>
      </c>
    </row>
    <row r="4012" spans="1:2">
      <c r="A4012" t="s">
        <v>9621</v>
      </c>
      <c r="B4012" t="s">
        <v>9622</v>
      </c>
    </row>
    <row r="4013" spans="1:2">
      <c r="A4013" t="s">
        <v>9621</v>
      </c>
      <c r="B4013" t="s">
        <v>9623</v>
      </c>
    </row>
    <row r="4014" spans="1:2">
      <c r="A4014" t="s">
        <v>9624</v>
      </c>
      <c r="B4014" t="s">
        <v>9625</v>
      </c>
    </row>
    <row r="4015" spans="1:2">
      <c r="A4015" t="s">
        <v>9626</v>
      </c>
      <c r="B4015" t="s">
        <v>9627</v>
      </c>
    </row>
    <row r="4016" spans="1:2">
      <c r="A4016" t="s">
        <v>9628</v>
      </c>
      <c r="B4016" t="s">
        <v>9629</v>
      </c>
    </row>
    <row r="4017" spans="1:2">
      <c r="A4017" t="s">
        <v>9628</v>
      </c>
      <c r="B4017" t="s">
        <v>9630</v>
      </c>
    </row>
    <row r="4018" spans="1:2">
      <c r="A4018" t="s">
        <v>9631</v>
      </c>
      <c r="B4018" t="s">
        <v>9632</v>
      </c>
    </row>
    <row r="4019" spans="1:2">
      <c r="A4019" t="s">
        <v>9631</v>
      </c>
      <c r="B4019" t="s">
        <v>9633</v>
      </c>
    </row>
    <row r="4020" spans="1:2">
      <c r="A4020" t="s">
        <v>9634</v>
      </c>
      <c r="B4020" t="s">
        <v>9635</v>
      </c>
    </row>
    <row r="4021" spans="1:2">
      <c r="A4021" t="s">
        <v>9634</v>
      </c>
      <c r="B4021" t="s">
        <v>9636</v>
      </c>
    </row>
    <row r="4022" spans="1:2">
      <c r="A4022" t="s">
        <v>9637</v>
      </c>
      <c r="B4022" t="s">
        <v>9638</v>
      </c>
    </row>
    <row r="4023" spans="1:2">
      <c r="A4023" t="s">
        <v>9637</v>
      </c>
      <c r="B4023" t="s">
        <v>9639</v>
      </c>
    </row>
    <row r="4024" spans="1:2">
      <c r="A4024" t="s">
        <v>9640</v>
      </c>
      <c r="B4024" t="s">
        <v>9641</v>
      </c>
    </row>
    <row r="4025" spans="1:2">
      <c r="A4025" t="s">
        <v>9640</v>
      </c>
      <c r="B4025" t="s">
        <v>9642</v>
      </c>
    </row>
    <row r="4026" spans="1:2">
      <c r="A4026" t="s">
        <v>9643</v>
      </c>
      <c r="B4026" t="s">
        <v>9644</v>
      </c>
    </row>
    <row r="4027" spans="1:2">
      <c r="A4027" t="s">
        <v>9645</v>
      </c>
      <c r="B4027" t="s">
        <v>9646</v>
      </c>
    </row>
    <row r="4028" spans="1:2">
      <c r="A4028" t="s">
        <v>9647</v>
      </c>
      <c r="B4028" t="s">
        <v>9648</v>
      </c>
    </row>
    <row r="4029" spans="1:2">
      <c r="A4029" t="s">
        <v>9649</v>
      </c>
      <c r="B4029" t="s">
        <v>9650</v>
      </c>
    </row>
    <row r="4030" spans="1:2">
      <c r="A4030" t="s">
        <v>9651</v>
      </c>
      <c r="B4030" t="s">
        <v>9652</v>
      </c>
    </row>
    <row r="4031" spans="1:2">
      <c r="A4031" t="s">
        <v>9653</v>
      </c>
      <c r="B4031" t="s">
        <v>9654</v>
      </c>
    </row>
    <row r="4032" spans="1:2">
      <c r="A4032" t="s">
        <v>9655</v>
      </c>
      <c r="B4032" t="s">
        <v>9656</v>
      </c>
    </row>
    <row r="4033" spans="1:2">
      <c r="A4033" t="s">
        <v>9657</v>
      </c>
      <c r="B4033" t="s">
        <v>9658</v>
      </c>
    </row>
    <row r="4034" spans="1:2">
      <c r="A4034" t="s">
        <v>9659</v>
      </c>
      <c r="B4034" t="s">
        <v>9660</v>
      </c>
    </row>
    <row r="4035" spans="1:2">
      <c r="A4035" t="s">
        <v>9661</v>
      </c>
      <c r="B4035" t="s">
        <v>9662</v>
      </c>
    </row>
    <row r="4036" spans="1:2">
      <c r="A4036" t="s">
        <v>9663</v>
      </c>
      <c r="B4036" t="s">
        <v>9664</v>
      </c>
    </row>
    <row r="4037" spans="1:2">
      <c r="A4037" t="s">
        <v>9665</v>
      </c>
      <c r="B4037" t="s">
        <v>9666</v>
      </c>
    </row>
    <row r="4038" spans="1:2">
      <c r="A4038" t="s">
        <v>9667</v>
      </c>
      <c r="B4038" t="s">
        <v>9668</v>
      </c>
    </row>
    <row r="4039" spans="1:2">
      <c r="A4039" t="s">
        <v>9669</v>
      </c>
      <c r="B4039" t="s">
        <v>9670</v>
      </c>
    </row>
    <row r="4040" spans="1:2">
      <c r="A4040" t="s">
        <v>9671</v>
      </c>
      <c r="B4040" t="s">
        <v>9672</v>
      </c>
    </row>
    <row r="4041" spans="1:2">
      <c r="A4041" t="s">
        <v>9673</v>
      </c>
      <c r="B4041" t="s">
        <v>9674</v>
      </c>
    </row>
    <row r="4042" spans="1:2">
      <c r="A4042" t="s">
        <v>9675</v>
      </c>
      <c r="B4042" t="s">
        <v>9676</v>
      </c>
    </row>
    <row r="4043" spans="1:2">
      <c r="A4043" t="s">
        <v>9677</v>
      </c>
      <c r="B4043" t="s">
        <v>9678</v>
      </c>
    </row>
    <row r="4044" spans="1:2">
      <c r="A4044" t="s">
        <v>9679</v>
      </c>
      <c r="B4044" t="s">
        <v>9680</v>
      </c>
    </row>
    <row r="4045" spans="1:2">
      <c r="A4045" t="s">
        <v>9679</v>
      </c>
      <c r="B4045" t="s">
        <v>9681</v>
      </c>
    </row>
    <row r="4046" spans="1:2">
      <c r="A4046" t="s">
        <v>9682</v>
      </c>
      <c r="B4046" t="s">
        <v>9683</v>
      </c>
    </row>
    <row r="4047" spans="1:2">
      <c r="A4047" t="s">
        <v>9682</v>
      </c>
      <c r="B4047" t="s">
        <v>9684</v>
      </c>
    </row>
    <row r="4048" spans="1:2">
      <c r="A4048" t="s">
        <v>9685</v>
      </c>
      <c r="B4048" t="s">
        <v>9686</v>
      </c>
    </row>
    <row r="4049" spans="1:2">
      <c r="A4049" t="s">
        <v>9687</v>
      </c>
      <c r="B4049" t="s">
        <v>9688</v>
      </c>
    </row>
    <row r="4050" spans="1:2">
      <c r="A4050" t="s">
        <v>9687</v>
      </c>
      <c r="B4050" t="s">
        <v>9689</v>
      </c>
    </row>
    <row r="4051" spans="1:2">
      <c r="A4051" t="s">
        <v>9690</v>
      </c>
      <c r="B4051" t="s">
        <v>9691</v>
      </c>
    </row>
    <row r="4052" spans="1:2">
      <c r="A4052" t="s">
        <v>9692</v>
      </c>
      <c r="B4052" t="s">
        <v>9693</v>
      </c>
    </row>
    <row r="4053" spans="1:2">
      <c r="A4053" t="s">
        <v>9692</v>
      </c>
      <c r="B4053" t="s">
        <v>9694</v>
      </c>
    </row>
    <row r="4054" spans="1:2">
      <c r="A4054" t="s">
        <v>9695</v>
      </c>
      <c r="B4054" t="s">
        <v>9696</v>
      </c>
    </row>
    <row r="4055" spans="1:2">
      <c r="A4055" t="s">
        <v>9695</v>
      </c>
      <c r="B4055" t="s">
        <v>9697</v>
      </c>
    </row>
    <row r="4056" spans="1:2">
      <c r="A4056" t="s">
        <v>9698</v>
      </c>
      <c r="B4056" t="s">
        <v>9699</v>
      </c>
    </row>
    <row r="4057" spans="1:2">
      <c r="A4057" t="s">
        <v>9698</v>
      </c>
      <c r="B4057" t="s">
        <v>9700</v>
      </c>
    </row>
    <row r="4058" spans="1:2">
      <c r="A4058" t="s">
        <v>9701</v>
      </c>
      <c r="B4058" t="s">
        <v>9702</v>
      </c>
    </row>
    <row r="4059" spans="1:2">
      <c r="A4059" t="s">
        <v>9701</v>
      </c>
      <c r="B4059" t="s">
        <v>9703</v>
      </c>
    </row>
    <row r="4060" spans="1:2">
      <c r="A4060" t="s">
        <v>9704</v>
      </c>
      <c r="B4060" t="s">
        <v>9705</v>
      </c>
    </row>
    <row r="4061" spans="1:2">
      <c r="A4061" t="s">
        <v>9704</v>
      </c>
      <c r="B4061" t="s">
        <v>9706</v>
      </c>
    </row>
    <row r="4062" spans="1:2">
      <c r="A4062" t="s">
        <v>9707</v>
      </c>
      <c r="B4062" t="s">
        <v>9708</v>
      </c>
    </row>
    <row r="4063" spans="1:2">
      <c r="A4063" t="s">
        <v>9707</v>
      </c>
      <c r="B4063" t="s">
        <v>9709</v>
      </c>
    </row>
    <row r="4064" spans="1:2">
      <c r="A4064" t="s">
        <v>9710</v>
      </c>
      <c r="B4064" t="s">
        <v>9711</v>
      </c>
    </row>
    <row r="4065" spans="1:2">
      <c r="A4065" t="s">
        <v>9710</v>
      </c>
      <c r="B4065" t="s">
        <v>9712</v>
      </c>
    </row>
    <row r="4066" spans="1:2">
      <c r="A4066" t="s">
        <v>9713</v>
      </c>
      <c r="B4066" t="s">
        <v>9714</v>
      </c>
    </row>
    <row r="4067" spans="1:2">
      <c r="A4067" t="s">
        <v>9713</v>
      </c>
      <c r="B4067" t="s">
        <v>9715</v>
      </c>
    </row>
    <row r="4068" spans="1:2">
      <c r="A4068" t="s">
        <v>9716</v>
      </c>
      <c r="B4068" t="s">
        <v>9717</v>
      </c>
    </row>
    <row r="4069" spans="1:2">
      <c r="A4069" t="s">
        <v>9716</v>
      </c>
      <c r="B4069" t="s">
        <v>9718</v>
      </c>
    </row>
    <row r="4070" spans="1:2">
      <c r="A4070" t="s">
        <v>9719</v>
      </c>
      <c r="B4070" t="s">
        <v>9720</v>
      </c>
    </row>
    <row r="4071" spans="1:2">
      <c r="A4071" t="s">
        <v>9719</v>
      </c>
      <c r="B4071" t="s">
        <v>9721</v>
      </c>
    </row>
    <row r="4072" spans="1:2">
      <c r="A4072" t="s">
        <v>9722</v>
      </c>
      <c r="B4072" t="s">
        <v>9723</v>
      </c>
    </row>
    <row r="4073" spans="1:2">
      <c r="A4073" t="s">
        <v>9722</v>
      </c>
      <c r="B4073" t="s">
        <v>9724</v>
      </c>
    </row>
    <row r="4074" spans="1:2">
      <c r="A4074" t="s">
        <v>9725</v>
      </c>
      <c r="B4074" t="s">
        <v>9726</v>
      </c>
    </row>
    <row r="4075" spans="1:2">
      <c r="A4075" t="s">
        <v>9727</v>
      </c>
      <c r="B4075" t="s">
        <v>9728</v>
      </c>
    </row>
    <row r="4076" spans="1:2">
      <c r="A4076" t="s">
        <v>9729</v>
      </c>
      <c r="B4076" t="s">
        <v>9730</v>
      </c>
    </row>
    <row r="4077" spans="1:2">
      <c r="A4077" t="s">
        <v>9731</v>
      </c>
      <c r="B4077" t="s">
        <v>9732</v>
      </c>
    </row>
    <row r="4078" spans="1:2">
      <c r="A4078" t="s">
        <v>9733</v>
      </c>
      <c r="B4078" t="s">
        <v>9734</v>
      </c>
    </row>
    <row r="4079" spans="1:2">
      <c r="A4079" t="s">
        <v>9735</v>
      </c>
      <c r="B4079" t="s">
        <v>9736</v>
      </c>
    </row>
    <row r="4080" spans="1:2">
      <c r="A4080" t="s">
        <v>9737</v>
      </c>
      <c r="B4080" t="s">
        <v>9738</v>
      </c>
    </row>
    <row r="4081" spans="1:2">
      <c r="A4081" t="s">
        <v>9739</v>
      </c>
      <c r="B4081" t="s">
        <v>9740</v>
      </c>
    </row>
    <row r="4082" spans="1:2">
      <c r="A4082" t="s">
        <v>9741</v>
      </c>
      <c r="B4082" t="s">
        <v>9742</v>
      </c>
    </row>
    <row r="4083" spans="1:2">
      <c r="A4083" t="s">
        <v>9743</v>
      </c>
      <c r="B4083" t="s">
        <v>9744</v>
      </c>
    </row>
    <row r="4084" spans="1:2">
      <c r="A4084" t="s">
        <v>9745</v>
      </c>
      <c r="B4084" t="s">
        <v>9746</v>
      </c>
    </row>
    <row r="4085" spans="1:2">
      <c r="A4085" t="s">
        <v>9747</v>
      </c>
      <c r="B4085" t="s">
        <v>9748</v>
      </c>
    </row>
    <row r="4086" spans="1:2">
      <c r="A4086" t="s">
        <v>9749</v>
      </c>
      <c r="B4086" t="s">
        <v>9750</v>
      </c>
    </row>
    <row r="4087" spans="1:2">
      <c r="A4087" t="s">
        <v>9751</v>
      </c>
      <c r="B4087" t="s">
        <v>9752</v>
      </c>
    </row>
    <row r="4088" spans="1:2">
      <c r="A4088" t="s">
        <v>9753</v>
      </c>
      <c r="B4088" t="s">
        <v>9754</v>
      </c>
    </row>
    <row r="4089" spans="1:2">
      <c r="A4089" t="s">
        <v>9755</v>
      </c>
      <c r="B4089" t="s">
        <v>9756</v>
      </c>
    </row>
    <row r="4090" spans="1:2">
      <c r="A4090" t="s">
        <v>9757</v>
      </c>
      <c r="B4090" t="s">
        <v>9758</v>
      </c>
    </row>
    <row r="4091" spans="1:2">
      <c r="A4091" t="s">
        <v>9759</v>
      </c>
      <c r="B4091" t="s">
        <v>9760</v>
      </c>
    </row>
    <row r="4092" spans="1:2">
      <c r="A4092" t="s">
        <v>9761</v>
      </c>
      <c r="B4092" t="s">
        <v>9762</v>
      </c>
    </row>
    <row r="4093" spans="1:2">
      <c r="A4093" t="s">
        <v>9763</v>
      </c>
      <c r="B4093" t="s">
        <v>9764</v>
      </c>
    </row>
    <row r="4094" spans="1:2">
      <c r="A4094" t="s">
        <v>9765</v>
      </c>
      <c r="B4094" t="s">
        <v>9766</v>
      </c>
    </row>
    <row r="4095" spans="1:2">
      <c r="A4095" t="s">
        <v>9767</v>
      </c>
      <c r="B4095" t="s">
        <v>9768</v>
      </c>
    </row>
    <row r="4096" spans="1:2">
      <c r="A4096" t="s">
        <v>9769</v>
      </c>
      <c r="B4096" t="s">
        <v>9770</v>
      </c>
    </row>
    <row r="4097" spans="1:2">
      <c r="A4097" t="s">
        <v>9771</v>
      </c>
      <c r="B4097" t="s">
        <v>9772</v>
      </c>
    </row>
    <row r="4098" spans="1:2">
      <c r="A4098" t="s">
        <v>9773</v>
      </c>
      <c r="B4098" t="s">
        <v>9774</v>
      </c>
    </row>
    <row r="4099" spans="1:2">
      <c r="A4099" t="s">
        <v>9775</v>
      </c>
      <c r="B4099" t="s">
        <v>9776</v>
      </c>
    </row>
    <row r="4100" spans="1:2">
      <c r="A4100" t="s">
        <v>9777</v>
      </c>
      <c r="B4100" t="s">
        <v>9778</v>
      </c>
    </row>
    <row r="4101" spans="1:2">
      <c r="A4101" t="s">
        <v>9779</v>
      </c>
      <c r="B4101" t="s">
        <v>9780</v>
      </c>
    </row>
    <row r="4102" spans="1:2">
      <c r="A4102" t="s">
        <v>9781</v>
      </c>
      <c r="B4102" t="s">
        <v>9782</v>
      </c>
    </row>
    <row r="4103" spans="1:2">
      <c r="A4103" t="s">
        <v>9783</v>
      </c>
      <c r="B4103" t="s">
        <v>9784</v>
      </c>
    </row>
    <row r="4104" spans="1:2">
      <c r="A4104" t="s">
        <v>9785</v>
      </c>
      <c r="B4104" t="s">
        <v>9786</v>
      </c>
    </row>
    <row r="4105" spans="1:2">
      <c r="A4105" t="s">
        <v>9787</v>
      </c>
      <c r="B4105" t="s">
        <v>9788</v>
      </c>
    </row>
    <row r="4106" spans="1:2">
      <c r="A4106" t="s">
        <v>9789</v>
      </c>
      <c r="B4106" t="s">
        <v>9790</v>
      </c>
    </row>
    <row r="4107" spans="1:2">
      <c r="A4107" t="s">
        <v>9791</v>
      </c>
      <c r="B4107" t="s">
        <v>9792</v>
      </c>
    </row>
    <row r="4108" spans="1:2">
      <c r="A4108" t="s">
        <v>9793</v>
      </c>
      <c r="B4108" t="s">
        <v>9794</v>
      </c>
    </row>
    <row r="4109" spans="1:2">
      <c r="A4109" t="s">
        <v>9795</v>
      </c>
      <c r="B4109" t="s">
        <v>9796</v>
      </c>
    </row>
    <row r="4110" spans="1:2">
      <c r="A4110" t="s">
        <v>9797</v>
      </c>
      <c r="B4110" t="s">
        <v>9798</v>
      </c>
    </row>
    <row r="4111" spans="1:2">
      <c r="A4111" t="s">
        <v>9799</v>
      </c>
      <c r="B4111" t="s">
        <v>9800</v>
      </c>
    </row>
    <row r="4112" spans="1:2">
      <c r="A4112" t="s">
        <v>9801</v>
      </c>
      <c r="B4112" t="s">
        <v>9802</v>
      </c>
    </row>
    <row r="4113" spans="1:2">
      <c r="A4113" t="s">
        <v>9803</v>
      </c>
      <c r="B4113" t="s">
        <v>9804</v>
      </c>
    </row>
    <row r="4114" spans="1:2">
      <c r="A4114" t="s">
        <v>9805</v>
      </c>
      <c r="B4114" t="s">
        <v>9806</v>
      </c>
    </row>
    <row r="4115" spans="1:2">
      <c r="A4115" t="s">
        <v>9807</v>
      </c>
      <c r="B4115" t="s">
        <v>9808</v>
      </c>
    </row>
    <row r="4116" spans="1:2">
      <c r="A4116" t="s">
        <v>9809</v>
      </c>
      <c r="B4116" t="s">
        <v>9810</v>
      </c>
    </row>
    <row r="4117" spans="1:2">
      <c r="A4117" t="s">
        <v>9811</v>
      </c>
      <c r="B4117" t="s">
        <v>9812</v>
      </c>
    </row>
    <row r="4118" spans="1:2">
      <c r="A4118" t="s">
        <v>9813</v>
      </c>
      <c r="B4118" t="s">
        <v>9814</v>
      </c>
    </row>
    <row r="4119" spans="1:2">
      <c r="A4119" t="s">
        <v>9815</v>
      </c>
      <c r="B4119" t="s">
        <v>9816</v>
      </c>
    </row>
    <row r="4120" spans="1:2">
      <c r="A4120" t="s">
        <v>9817</v>
      </c>
      <c r="B4120" t="s">
        <v>9818</v>
      </c>
    </row>
    <row r="4121" spans="1:2">
      <c r="A4121" t="s">
        <v>9819</v>
      </c>
      <c r="B4121" t="s">
        <v>9820</v>
      </c>
    </row>
    <row r="4122" spans="1:2">
      <c r="A4122" t="s">
        <v>9821</v>
      </c>
      <c r="B4122" t="s">
        <v>9822</v>
      </c>
    </row>
    <row r="4123" spans="1:2">
      <c r="A4123" t="s">
        <v>9823</v>
      </c>
      <c r="B4123" t="s">
        <v>9824</v>
      </c>
    </row>
    <row r="4124" spans="1:2">
      <c r="A4124" t="s">
        <v>9825</v>
      </c>
      <c r="B4124" t="s">
        <v>9826</v>
      </c>
    </row>
    <row r="4125" spans="1:2">
      <c r="A4125" t="s">
        <v>9827</v>
      </c>
      <c r="B4125" t="s">
        <v>9828</v>
      </c>
    </row>
    <row r="4126" spans="1:2">
      <c r="A4126" t="s">
        <v>9829</v>
      </c>
      <c r="B4126" t="s">
        <v>9830</v>
      </c>
    </row>
    <row r="4127" spans="1:2">
      <c r="A4127" t="s">
        <v>9831</v>
      </c>
      <c r="B4127" t="s">
        <v>9832</v>
      </c>
    </row>
    <row r="4128" spans="1:2">
      <c r="A4128" t="s">
        <v>9833</v>
      </c>
      <c r="B4128" t="s">
        <v>9834</v>
      </c>
    </row>
    <row r="4129" spans="1:2">
      <c r="A4129" t="s">
        <v>9835</v>
      </c>
      <c r="B4129" t="s">
        <v>9836</v>
      </c>
    </row>
    <row r="4130" spans="1:2">
      <c r="A4130" t="s">
        <v>9837</v>
      </c>
      <c r="B4130" t="s">
        <v>9838</v>
      </c>
    </row>
    <row r="4131" spans="1:2">
      <c r="A4131" t="s">
        <v>9839</v>
      </c>
      <c r="B4131" t="s">
        <v>9840</v>
      </c>
    </row>
    <row r="4132" spans="1:2">
      <c r="A4132" t="s">
        <v>9841</v>
      </c>
      <c r="B4132" t="s">
        <v>9842</v>
      </c>
    </row>
    <row r="4133" spans="1:2">
      <c r="A4133" t="s">
        <v>9843</v>
      </c>
      <c r="B4133" t="s">
        <v>9844</v>
      </c>
    </row>
    <row r="4134" spans="1:2">
      <c r="A4134" t="s">
        <v>9845</v>
      </c>
      <c r="B4134" t="s">
        <v>9846</v>
      </c>
    </row>
    <row r="4135" spans="1:2">
      <c r="A4135" t="s">
        <v>9847</v>
      </c>
      <c r="B4135" t="s">
        <v>9848</v>
      </c>
    </row>
    <row r="4136" spans="1:2">
      <c r="A4136" t="s">
        <v>9849</v>
      </c>
      <c r="B4136" t="s">
        <v>9850</v>
      </c>
    </row>
    <row r="4137" spans="1:2">
      <c r="A4137" t="s">
        <v>9851</v>
      </c>
      <c r="B4137" t="s">
        <v>9852</v>
      </c>
    </row>
    <row r="4138" spans="1:2">
      <c r="A4138" t="s">
        <v>9853</v>
      </c>
      <c r="B4138" t="s">
        <v>9854</v>
      </c>
    </row>
    <row r="4139" spans="1:2">
      <c r="A4139" t="s">
        <v>9855</v>
      </c>
      <c r="B4139" t="s">
        <v>9856</v>
      </c>
    </row>
    <row r="4140" spans="1:2">
      <c r="A4140" t="s">
        <v>9857</v>
      </c>
      <c r="B4140" t="s">
        <v>9858</v>
      </c>
    </row>
    <row r="4141" spans="1:2">
      <c r="A4141" t="s">
        <v>9859</v>
      </c>
      <c r="B4141" t="s">
        <v>9860</v>
      </c>
    </row>
    <row r="4142" spans="1:2">
      <c r="A4142" t="s">
        <v>9861</v>
      </c>
      <c r="B4142" t="s">
        <v>9862</v>
      </c>
    </row>
    <row r="4143" spans="1:2">
      <c r="A4143" t="s">
        <v>9863</v>
      </c>
      <c r="B4143" t="s">
        <v>9864</v>
      </c>
    </row>
    <row r="4144" spans="1:2">
      <c r="A4144" t="s">
        <v>9865</v>
      </c>
      <c r="B4144" t="s">
        <v>9866</v>
      </c>
    </row>
    <row r="4145" spans="1:2">
      <c r="A4145" t="s">
        <v>9867</v>
      </c>
      <c r="B4145" t="s">
        <v>9868</v>
      </c>
    </row>
    <row r="4146" spans="1:2">
      <c r="A4146" t="s">
        <v>9869</v>
      </c>
      <c r="B4146" t="s">
        <v>9870</v>
      </c>
    </row>
    <row r="4147" spans="1:2">
      <c r="A4147" t="s">
        <v>9871</v>
      </c>
      <c r="B4147" t="s">
        <v>9872</v>
      </c>
    </row>
    <row r="4148" spans="1:2">
      <c r="A4148" t="s">
        <v>9873</v>
      </c>
      <c r="B4148" t="s">
        <v>9874</v>
      </c>
    </row>
    <row r="4149" spans="1:2">
      <c r="A4149" t="s">
        <v>9875</v>
      </c>
      <c r="B4149" t="s">
        <v>9876</v>
      </c>
    </row>
    <row r="4150" spans="1:2">
      <c r="A4150" t="s">
        <v>9877</v>
      </c>
      <c r="B4150" t="s">
        <v>9878</v>
      </c>
    </row>
    <row r="4151" spans="1:2">
      <c r="A4151" t="s">
        <v>9879</v>
      </c>
      <c r="B4151" t="s">
        <v>9880</v>
      </c>
    </row>
    <row r="4152" spans="1:2">
      <c r="A4152" t="s">
        <v>9881</v>
      </c>
      <c r="B4152" t="s">
        <v>9882</v>
      </c>
    </row>
    <row r="4153" spans="1:2">
      <c r="A4153" t="s">
        <v>9883</v>
      </c>
      <c r="B4153" t="s">
        <v>9884</v>
      </c>
    </row>
    <row r="4154" spans="1:2">
      <c r="A4154" t="s">
        <v>9885</v>
      </c>
      <c r="B4154" t="s">
        <v>9886</v>
      </c>
    </row>
    <row r="4155" spans="1:2">
      <c r="A4155" t="s">
        <v>9887</v>
      </c>
      <c r="B4155" t="s">
        <v>9888</v>
      </c>
    </row>
    <row r="4156" spans="1:2">
      <c r="A4156" t="s">
        <v>9889</v>
      </c>
      <c r="B4156" t="s">
        <v>9890</v>
      </c>
    </row>
    <row r="4157" spans="1:2">
      <c r="A4157" t="s">
        <v>9891</v>
      </c>
      <c r="B4157" t="s">
        <v>9892</v>
      </c>
    </row>
    <row r="4158" spans="1:2">
      <c r="A4158" t="s">
        <v>9893</v>
      </c>
      <c r="B4158" t="s">
        <v>9894</v>
      </c>
    </row>
    <row r="4159" spans="1:2">
      <c r="A4159" t="s">
        <v>9895</v>
      </c>
      <c r="B4159" t="s">
        <v>9896</v>
      </c>
    </row>
    <row r="4160" spans="1:2">
      <c r="A4160" t="s">
        <v>9897</v>
      </c>
      <c r="B4160" t="s">
        <v>9898</v>
      </c>
    </row>
    <row r="4161" spans="1:2">
      <c r="A4161" t="s">
        <v>9899</v>
      </c>
      <c r="B4161" t="s">
        <v>9900</v>
      </c>
    </row>
    <row r="4162" spans="1:2">
      <c r="A4162" t="s">
        <v>9901</v>
      </c>
      <c r="B4162" t="s">
        <v>9902</v>
      </c>
    </row>
    <row r="4163" spans="1:2">
      <c r="A4163" t="s">
        <v>9903</v>
      </c>
      <c r="B4163" t="s">
        <v>9904</v>
      </c>
    </row>
    <row r="4164" spans="1:2">
      <c r="A4164" t="s">
        <v>9905</v>
      </c>
      <c r="B4164" t="s">
        <v>9906</v>
      </c>
    </row>
    <row r="4165" spans="1:2">
      <c r="A4165" t="s">
        <v>9907</v>
      </c>
      <c r="B4165" t="s">
        <v>9908</v>
      </c>
    </row>
    <row r="4166" spans="1:2">
      <c r="A4166" t="s">
        <v>9909</v>
      </c>
      <c r="B4166" t="s">
        <v>9910</v>
      </c>
    </row>
    <row r="4167" spans="1:2">
      <c r="A4167" t="s">
        <v>9911</v>
      </c>
      <c r="B4167" t="s">
        <v>9912</v>
      </c>
    </row>
    <row r="4168" spans="1:2">
      <c r="A4168" t="s">
        <v>9913</v>
      </c>
      <c r="B4168" t="s">
        <v>9914</v>
      </c>
    </row>
    <row r="4169" spans="1:2">
      <c r="A4169" t="s">
        <v>9915</v>
      </c>
      <c r="B4169" t="s">
        <v>9916</v>
      </c>
    </row>
    <row r="4170" spans="1:2">
      <c r="A4170" t="s">
        <v>9917</v>
      </c>
      <c r="B4170" t="s">
        <v>9918</v>
      </c>
    </row>
    <row r="4171" spans="1:2">
      <c r="A4171" t="s">
        <v>9919</v>
      </c>
      <c r="B4171" t="s">
        <v>9920</v>
      </c>
    </row>
    <row r="4172" spans="1:2">
      <c r="A4172" t="s">
        <v>9921</v>
      </c>
      <c r="B4172" t="s">
        <v>9922</v>
      </c>
    </row>
    <row r="4173" spans="1:2">
      <c r="A4173" t="s">
        <v>9923</v>
      </c>
      <c r="B4173" t="s">
        <v>9924</v>
      </c>
    </row>
    <row r="4174" spans="1:2">
      <c r="A4174" t="s">
        <v>9925</v>
      </c>
      <c r="B4174" t="s">
        <v>9926</v>
      </c>
    </row>
    <row r="4175" spans="1:2">
      <c r="A4175" t="s">
        <v>9927</v>
      </c>
      <c r="B4175" t="s">
        <v>9928</v>
      </c>
    </row>
    <row r="4176" spans="1:2">
      <c r="A4176" t="s">
        <v>9929</v>
      </c>
      <c r="B4176" t="s">
        <v>9930</v>
      </c>
    </row>
    <row r="4177" spans="1:2">
      <c r="A4177" t="s">
        <v>9931</v>
      </c>
      <c r="B4177" t="s">
        <v>9932</v>
      </c>
    </row>
    <row r="4178" spans="1:2">
      <c r="A4178" t="s">
        <v>9933</v>
      </c>
      <c r="B4178" t="s">
        <v>9934</v>
      </c>
    </row>
    <row r="4179" spans="1:2">
      <c r="A4179" t="s">
        <v>9935</v>
      </c>
      <c r="B4179" t="s">
        <v>9936</v>
      </c>
    </row>
    <row r="4180" spans="1:2">
      <c r="A4180" t="s">
        <v>9937</v>
      </c>
      <c r="B4180" t="s">
        <v>9938</v>
      </c>
    </row>
    <row r="4181" spans="1:2">
      <c r="A4181" t="s">
        <v>9939</v>
      </c>
      <c r="B4181" t="s">
        <v>9940</v>
      </c>
    </row>
    <row r="4182" spans="1:2">
      <c r="A4182" t="s">
        <v>9941</v>
      </c>
      <c r="B4182" t="s">
        <v>9942</v>
      </c>
    </row>
    <row r="4183" spans="1:2">
      <c r="A4183" t="s">
        <v>9943</v>
      </c>
      <c r="B4183" t="s">
        <v>9944</v>
      </c>
    </row>
    <row r="4184" spans="1:2">
      <c r="A4184" t="s">
        <v>9945</v>
      </c>
      <c r="B4184" t="s">
        <v>9946</v>
      </c>
    </row>
    <row r="4185" spans="1:2">
      <c r="A4185" t="s">
        <v>9947</v>
      </c>
      <c r="B4185" t="s">
        <v>9948</v>
      </c>
    </row>
    <row r="4186" spans="1:2">
      <c r="A4186" t="s">
        <v>9949</v>
      </c>
      <c r="B4186" t="s">
        <v>9950</v>
      </c>
    </row>
    <row r="4187" spans="1:2">
      <c r="A4187" t="s">
        <v>9951</v>
      </c>
      <c r="B4187" t="s">
        <v>9952</v>
      </c>
    </row>
    <row r="4188" spans="1:2">
      <c r="A4188" t="s">
        <v>9953</v>
      </c>
      <c r="B4188" t="s">
        <v>9954</v>
      </c>
    </row>
    <row r="4189" spans="1:2">
      <c r="A4189" t="s">
        <v>9955</v>
      </c>
      <c r="B4189" t="s">
        <v>9956</v>
      </c>
    </row>
    <row r="4190" spans="1:2">
      <c r="A4190" t="s">
        <v>9957</v>
      </c>
      <c r="B4190" t="s">
        <v>9958</v>
      </c>
    </row>
    <row r="4191" spans="1:2">
      <c r="A4191" t="s">
        <v>9959</v>
      </c>
      <c r="B4191" t="s">
        <v>9960</v>
      </c>
    </row>
    <row r="4192" spans="1:2">
      <c r="A4192" t="s">
        <v>9961</v>
      </c>
      <c r="B4192" t="s">
        <v>9962</v>
      </c>
    </row>
    <row r="4193" spans="1:2">
      <c r="A4193" t="s">
        <v>9963</v>
      </c>
      <c r="B4193" t="s">
        <v>9964</v>
      </c>
    </row>
    <row r="4194" spans="1:2">
      <c r="A4194" t="s">
        <v>9965</v>
      </c>
      <c r="B4194" t="s">
        <v>9966</v>
      </c>
    </row>
    <row r="4195" spans="1:2">
      <c r="A4195" t="s">
        <v>9967</v>
      </c>
      <c r="B4195" t="s">
        <v>9968</v>
      </c>
    </row>
    <row r="4196" spans="1:2">
      <c r="A4196" t="s">
        <v>9969</v>
      </c>
      <c r="B4196" t="s">
        <v>9970</v>
      </c>
    </row>
    <row r="4197" spans="1:2">
      <c r="A4197" t="s">
        <v>9971</v>
      </c>
      <c r="B4197" t="s">
        <v>9972</v>
      </c>
    </row>
    <row r="4198" spans="1:2">
      <c r="A4198" t="s">
        <v>9973</v>
      </c>
      <c r="B4198" t="s">
        <v>9974</v>
      </c>
    </row>
    <row r="4199" spans="1:2">
      <c r="A4199" t="s">
        <v>9975</v>
      </c>
      <c r="B4199" t="s">
        <v>9976</v>
      </c>
    </row>
    <row r="4200" spans="1:2">
      <c r="A4200" t="s">
        <v>9977</v>
      </c>
      <c r="B4200" t="s">
        <v>9978</v>
      </c>
    </row>
    <row r="4201" spans="1:2">
      <c r="A4201" t="s">
        <v>9979</v>
      </c>
      <c r="B4201" t="s">
        <v>9980</v>
      </c>
    </row>
    <row r="4202" spans="1:2">
      <c r="A4202" t="s">
        <v>9981</v>
      </c>
      <c r="B4202" t="s">
        <v>9982</v>
      </c>
    </row>
    <row r="4203" spans="1:2">
      <c r="A4203" t="s">
        <v>9983</v>
      </c>
      <c r="B4203" t="s">
        <v>9984</v>
      </c>
    </row>
    <row r="4204" spans="1:2">
      <c r="A4204" t="s">
        <v>9985</v>
      </c>
      <c r="B4204" t="s">
        <v>9986</v>
      </c>
    </row>
    <row r="4205" spans="1:2">
      <c r="A4205" t="s">
        <v>9987</v>
      </c>
      <c r="B4205" t="s">
        <v>9988</v>
      </c>
    </row>
    <row r="4206" spans="1:2">
      <c r="A4206" t="s">
        <v>9989</v>
      </c>
      <c r="B4206" t="s">
        <v>9990</v>
      </c>
    </row>
    <row r="4207" spans="1:2">
      <c r="A4207" t="s">
        <v>9991</v>
      </c>
      <c r="B4207" t="s">
        <v>9992</v>
      </c>
    </row>
    <row r="4208" spans="1:2">
      <c r="A4208" t="s">
        <v>9991</v>
      </c>
      <c r="B4208" t="s">
        <v>9993</v>
      </c>
    </row>
    <row r="4209" spans="1:2">
      <c r="A4209" t="s">
        <v>9994</v>
      </c>
      <c r="B4209" t="s">
        <v>9995</v>
      </c>
    </row>
    <row r="4210" spans="1:2">
      <c r="A4210" t="s">
        <v>9994</v>
      </c>
      <c r="B4210" t="s">
        <v>9996</v>
      </c>
    </row>
    <row r="4211" spans="1:2">
      <c r="A4211" t="s">
        <v>9997</v>
      </c>
      <c r="B4211" t="s">
        <v>9998</v>
      </c>
    </row>
    <row r="4212" spans="1:2">
      <c r="A4212" t="s">
        <v>9997</v>
      </c>
      <c r="B4212" t="s">
        <v>9999</v>
      </c>
    </row>
    <row r="4213" spans="1:2">
      <c r="A4213" t="s">
        <v>10000</v>
      </c>
      <c r="B4213" t="s">
        <v>10001</v>
      </c>
    </row>
    <row r="4214" spans="1:2">
      <c r="A4214" t="s">
        <v>10000</v>
      </c>
      <c r="B4214" t="s">
        <v>10002</v>
      </c>
    </row>
    <row r="4215" spans="1:2">
      <c r="A4215" t="s">
        <v>10003</v>
      </c>
      <c r="B4215" t="s">
        <v>10004</v>
      </c>
    </row>
    <row r="4216" spans="1:2">
      <c r="A4216" t="s">
        <v>10003</v>
      </c>
      <c r="B4216" t="s">
        <v>10005</v>
      </c>
    </row>
    <row r="4217" spans="1:2">
      <c r="A4217" t="s">
        <v>10006</v>
      </c>
      <c r="B4217" t="s">
        <v>10007</v>
      </c>
    </row>
    <row r="4218" spans="1:2">
      <c r="A4218" t="s">
        <v>10006</v>
      </c>
      <c r="B4218" t="s">
        <v>10008</v>
      </c>
    </row>
    <row r="4219" spans="1:2">
      <c r="A4219" t="s">
        <v>10009</v>
      </c>
      <c r="B4219" t="s">
        <v>10010</v>
      </c>
    </row>
    <row r="4220" spans="1:2">
      <c r="A4220" t="s">
        <v>10009</v>
      </c>
      <c r="B4220" t="s">
        <v>10011</v>
      </c>
    </row>
    <row r="4221" spans="1:2">
      <c r="A4221" t="s">
        <v>10012</v>
      </c>
      <c r="B4221" t="s">
        <v>10013</v>
      </c>
    </row>
    <row r="4222" spans="1:2">
      <c r="A4222" t="s">
        <v>10012</v>
      </c>
      <c r="B4222" t="s">
        <v>10014</v>
      </c>
    </row>
    <row r="4223" spans="1:2">
      <c r="A4223" t="s">
        <v>10015</v>
      </c>
      <c r="B4223" t="s">
        <v>10016</v>
      </c>
    </row>
    <row r="4224" spans="1:2">
      <c r="A4224" t="s">
        <v>10015</v>
      </c>
      <c r="B4224" t="s">
        <v>10017</v>
      </c>
    </row>
    <row r="4225" spans="1:2">
      <c r="A4225" t="s">
        <v>10018</v>
      </c>
      <c r="B4225" t="s">
        <v>10019</v>
      </c>
    </row>
    <row r="4226" spans="1:2">
      <c r="A4226" t="s">
        <v>10018</v>
      </c>
      <c r="B4226" t="s">
        <v>10020</v>
      </c>
    </row>
    <row r="4227" spans="1:2">
      <c r="A4227" t="s">
        <v>10021</v>
      </c>
      <c r="B4227" t="s">
        <v>10022</v>
      </c>
    </row>
    <row r="4228" spans="1:2">
      <c r="A4228" t="s">
        <v>10021</v>
      </c>
      <c r="B4228" t="s">
        <v>10023</v>
      </c>
    </row>
    <row r="4229" spans="1:2">
      <c r="A4229" t="s">
        <v>10024</v>
      </c>
      <c r="B4229" t="s">
        <v>10025</v>
      </c>
    </row>
    <row r="4230" spans="1:2">
      <c r="A4230" t="s">
        <v>10024</v>
      </c>
      <c r="B4230" t="s">
        <v>10026</v>
      </c>
    </row>
    <row r="4231" spans="1:2">
      <c r="A4231" t="s">
        <v>10027</v>
      </c>
      <c r="B4231" t="s">
        <v>10028</v>
      </c>
    </row>
    <row r="4232" spans="1:2">
      <c r="A4232" t="s">
        <v>10027</v>
      </c>
      <c r="B4232" t="s">
        <v>10029</v>
      </c>
    </row>
    <row r="4233" spans="1:2">
      <c r="A4233" t="s">
        <v>10030</v>
      </c>
      <c r="B4233" t="s">
        <v>206</v>
      </c>
    </row>
    <row r="4234" spans="1:2">
      <c r="A4234" t="s">
        <v>10030</v>
      </c>
      <c r="B4234" t="s">
        <v>10031</v>
      </c>
    </row>
    <row r="4235" spans="1:2">
      <c r="A4235" t="s">
        <v>10032</v>
      </c>
      <c r="B4235" t="s">
        <v>10033</v>
      </c>
    </row>
    <row r="4236" spans="1:2">
      <c r="A4236" t="s">
        <v>10032</v>
      </c>
      <c r="B4236" t="s">
        <v>10034</v>
      </c>
    </row>
    <row r="4237" spans="1:2">
      <c r="A4237" t="s">
        <v>10035</v>
      </c>
      <c r="B4237" t="s">
        <v>10036</v>
      </c>
    </row>
    <row r="4238" spans="1:2">
      <c r="A4238" t="s">
        <v>10035</v>
      </c>
      <c r="B4238" t="s">
        <v>10037</v>
      </c>
    </row>
    <row r="4239" spans="1:2">
      <c r="A4239" t="s">
        <v>10038</v>
      </c>
      <c r="B4239" t="s">
        <v>10039</v>
      </c>
    </row>
    <row r="4240" spans="1:2">
      <c r="A4240" t="s">
        <v>10038</v>
      </c>
      <c r="B4240" t="s">
        <v>10040</v>
      </c>
    </row>
    <row r="4241" spans="1:2">
      <c r="A4241" t="s">
        <v>10041</v>
      </c>
      <c r="B4241" t="s">
        <v>10042</v>
      </c>
    </row>
    <row r="4242" spans="1:2">
      <c r="A4242" t="s">
        <v>10041</v>
      </c>
      <c r="B4242" t="s">
        <v>10043</v>
      </c>
    </row>
    <row r="4243" spans="1:2">
      <c r="A4243" t="s">
        <v>10044</v>
      </c>
      <c r="B4243" t="s">
        <v>10045</v>
      </c>
    </row>
    <row r="4244" spans="1:2">
      <c r="A4244" t="s">
        <v>10044</v>
      </c>
      <c r="B4244" t="s">
        <v>10046</v>
      </c>
    </row>
    <row r="4245" spans="1:2">
      <c r="A4245" t="s">
        <v>10047</v>
      </c>
      <c r="B4245" t="s">
        <v>190</v>
      </c>
    </row>
    <row r="4246" spans="1:2">
      <c r="A4246" t="s">
        <v>10047</v>
      </c>
      <c r="B4246" t="s">
        <v>10048</v>
      </c>
    </row>
    <row r="4247" spans="1:2">
      <c r="A4247" t="s">
        <v>10049</v>
      </c>
      <c r="B4247" t="s">
        <v>10050</v>
      </c>
    </row>
    <row r="4248" spans="1:2">
      <c r="A4248" t="s">
        <v>10049</v>
      </c>
      <c r="B4248" t="s">
        <v>10051</v>
      </c>
    </row>
    <row r="4249" spans="1:2">
      <c r="A4249" t="s">
        <v>10052</v>
      </c>
      <c r="B4249" t="s">
        <v>10053</v>
      </c>
    </row>
    <row r="4250" spans="1:2">
      <c r="A4250" t="s">
        <v>10052</v>
      </c>
      <c r="B4250" t="s">
        <v>10054</v>
      </c>
    </row>
    <row r="4251" spans="1:2">
      <c r="A4251" t="s">
        <v>10055</v>
      </c>
      <c r="B4251" t="s">
        <v>10056</v>
      </c>
    </row>
    <row r="4252" spans="1:2">
      <c r="A4252" t="s">
        <v>10055</v>
      </c>
      <c r="B4252" t="s">
        <v>10057</v>
      </c>
    </row>
    <row r="4253" spans="1:2">
      <c r="A4253" t="s">
        <v>10058</v>
      </c>
      <c r="B4253" t="s">
        <v>10059</v>
      </c>
    </row>
    <row r="4254" spans="1:2">
      <c r="A4254" t="s">
        <v>10058</v>
      </c>
      <c r="B4254" t="s">
        <v>10060</v>
      </c>
    </row>
    <row r="4255" spans="1:2">
      <c r="A4255" t="s">
        <v>10061</v>
      </c>
      <c r="B4255" t="s">
        <v>10062</v>
      </c>
    </row>
    <row r="4256" spans="1:2">
      <c r="A4256" t="s">
        <v>10061</v>
      </c>
      <c r="B4256" t="s">
        <v>10063</v>
      </c>
    </row>
    <row r="4257" spans="1:2">
      <c r="A4257" t="s">
        <v>10064</v>
      </c>
      <c r="B4257" t="s">
        <v>10065</v>
      </c>
    </row>
    <row r="4258" spans="1:2">
      <c r="A4258" t="s">
        <v>10064</v>
      </c>
      <c r="B4258" t="s">
        <v>10066</v>
      </c>
    </row>
    <row r="4259" spans="1:2">
      <c r="A4259" t="s">
        <v>10067</v>
      </c>
      <c r="B4259" t="s">
        <v>10068</v>
      </c>
    </row>
    <row r="4260" spans="1:2">
      <c r="A4260" t="s">
        <v>10067</v>
      </c>
      <c r="B4260" t="s">
        <v>10069</v>
      </c>
    </row>
    <row r="4261" spans="1:2">
      <c r="A4261" t="s">
        <v>10070</v>
      </c>
      <c r="B4261" t="s">
        <v>10071</v>
      </c>
    </row>
    <row r="4262" spans="1:2">
      <c r="A4262" t="s">
        <v>10070</v>
      </c>
      <c r="B4262" t="s">
        <v>10072</v>
      </c>
    </row>
    <row r="4263" spans="1:2">
      <c r="A4263" t="s">
        <v>10073</v>
      </c>
      <c r="B4263" t="s">
        <v>10074</v>
      </c>
    </row>
    <row r="4264" spans="1:2">
      <c r="A4264" t="s">
        <v>10073</v>
      </c>
      <c r="B4264" t="s">
        <v>10075</v>
      </c>
    </row>
    <row r="4265" spans="1:2">
      <c r="A4265" t="s">
        <v>10076</v>
      </c>
      <c r="B4265" t="s">
        <v>10077</v>
      </c>
    </row>
    <row r="4266" spans="1:2">
      <c r="A4266" t="s">
        <v>10076</v>
      </c>
      <c r="B4266" t="s">
        <v>10078</v>
      </c>
    </row>
    <row r="4267" spans="1:2">
      <c r="A4267" t="s">
        <v>10079</v>
      </c>
      <c r="B4267" t="s">
        <v>10080</v>
      </c>
    </row>
    <row r="4268" spans="1:2">
      <c r="A4268" t="s">
        <v>10079</v>
      </c>
      <c r="B4268" t="s">
        <v>10081</v>
      </c>
    </row>
    <row r="4269" spans="1:2">
      <c r="A4269" t="s">
        <v>10082</v>
      </c>
      <c r="B4269" t="s">
        <v>10084</v>
      </c>
    </row>
    <row r="4270" spans="1:2">
      <c r="A4270" t="s">
        <v>10082</v>
      </c>
      <c r="B4270" t="s">
        <v>10083</v>
      </c>
    </row>
    <row r="4271" spans="1:2">
      <c r="A4271" t="s">
        <v>10085</v>
      </c>
      <c r="B4271" t="s">
        <v>10086</v>
      </c>
    </row>
    <row r="4272" spans="1:2">
      <c r="A4272" t="s">
        <v>10085</v>
      </c>
      <c r="B4272" t="s">
        <v>10087</v>
      </c>
    </row>
    <row r="4273" spans="1:2">
      <c r="A4273" t="s">
        <v>10088</v>
      </c>
      <c r="B4273" t="s">
        <v>10089</v>
      </c>
    </row>
    <row r="4274" spans="1:2">
      <c r="A4274" t="s">
        <v>10088</v>
      </c>
      <c r="B4274" t="s">
        <v>10090</v>
      </c>
    </row>
    <row r="4275" spans="1:2">
      <c r="A4275" t="s">
        <v>10091</v>
      </c>
      <c r="B4275" t="s">
        <v>10092</v>
      </c>
    </row>
    <row r="4276" spans="1:2">
      <c r="A4276" t="s">
        <v>10091</v>
      </c>
      <c r="B4276" t="s">
        <v>10093</v>
      </c>
    </row>
    <row r="4277" spans="1:2">
      <c r="A4277" t="s">
        <v>10094</v>
      </c>
      <c r="B4277" t="s">
        <v>10095</v>
      </c>
    </row>
    <row r="4278" spans="1:2">
      <c r="A4278" t="s">
        <v>10094</v>
      </c>
      <c r="B4278" t="s">
        <v>10096</v>
      </c>
    </row>
    <row r="4279" spans="1:2">
      <c r="A4279" t="s">
        <v>10097</v>
      </c>
      <c r="B4279" t="s">
        <v>10098</v>
      </c>
    </row>
    <row r="4280" spans="1:2">
      <c r="A4280" t="s">
        <v>10097</v>
      </c>
      <c r="B4280" t="s">
        <v>10099</v>
      </c>
    </row>
    <row r="4281" spans="1:2">
      <c r="A4281" t="s">
        <v>10100</v>
      </c>
      <c r="B4281" t="s">
        <v>10101</v>
      </c>
    </row>
    <row r="4282" spans="1:2">
      <c r="A4282" t="s">
        <v>10100</v>
      </c>
      <c r="B4282" t="s">
        <v>10102</v>
      </c>
    </row>
    <row r="4283" spans="1:2">
      <c r="A4283" t="s">
        <v>10103</v>
      </c>
      <c r="B4283" t="s">
        <v>10104</v>
      </c>
    </row>
    <row r="4284" spans="1:2">
      <c r="A4284" t="s">
        <v>10103</v>
      </c>
      <c r="B4284" t="s">
        <v>10105</v>
      </c>
    </row>
    <row r="4285" spans="1:2">
      <c r="A4285" t="s">
        <v>10106</v>
      </c>
      <c r="B4285" t="s">
        <v>10107</v>
      </c>
    </row>
    <row r="4286" spans="1:2">
      <c r="A4286" t="s">
        <v>10106</v>
      </c>
      <c r="B4286" t="s">
        <v>10108</v>
      </c>
    </row>
    <row r="4287" spans="1:2">
      <c r="A4287" t="s">
        <v>10109</v>
      </c>
      <c r="B4287" t="s">
        <v>10110</v>
      </c>
    </row>
    <row r="4288" spans="1:2">
      <c r="A4288" t="s">
        <v>10109</v>
      </c>
      <c r="B4288" t="s">
        <v>10111</v>
      </c>
    </row>
    <row r="4289" spans="1:2">
      <c r="A4289" t="s">
        <v>10112</v>
      </c>
      <c r="B4289" t="s">
        <v>10113</v>
      </c>
    </row>
    <row r="4290" spans="1:2">
      <c r="A4290" t="s">
        <v>10112</v>
      </c>
      <c r="B4290" t="s">
        <v>10114</v>
      </c>
    </row>
    <row r="4291" spans="1:2">
      <c r="A4291" t="s">
        <v>10115</v>
      </c>
      <c r="B4291" t="s">
        <v>10116</v>
      </c>
    </row>
    <row r="4292" spans="1:2">
      <c r="A4292" t="s">
        <v>10115</v>
      </c>
      <c r="B4292" t="s">
        <v>10117</v>
      </c>
    </row>
    <row r="4293" spans="1:2">
      <c r="A4293" t="s">
        <v>10118</v>
      </c>
      <c r="B4293" t="s">
        <v>10120</v>
      </c>
    </row>
    <row r="4294" spans="1:2">
      <c r="A4294" t="s">
        <v>10118</v>
      </c>
      <c r="B4294" t="s">
        <v>10119</v>
      </c>
    </row>
    <row r="4295" spans="1:2">
      <c r="A4295" t="s">
        <v>10121</v>
      </c>
      <c r="B4295" t="s">
        <v>10122</v>
      </c>
    </row>
    <row r="4296" spans="1:2">
      <c r="A4296" t="s">
        <v>10121</v>
      </c>
      <c r="B4296" t="s">
        <v>10123</v>
      </c>
    </row>
    <row r="4297" spans="1:2">
      <c r="A4297" t="s">
        <v>10124</v>
      </c>
      <c r="B4297" t="s">
        <v>10125</v>
      </c>
    </row>
    <row r="4298" spans="1:2">
      <c r="A4298" t="s">
        <v>10124</v>
      </c>
      <c r="B4298" t="s">
        <v>10126</v>
      </c>
    </row>
    <row r="4299" spans="1:2">
      <c r="A4299" t="s">
        <v>10127</v>
      </c>
      <c r="B4299" t="s">
        <v>10128</v>
      </c>
    </row>
    <row r="4300" spans="1:2">
      <c r="A4300" t="s">
        <v>10127</v>
      </c>
      <c r="B4300" t="s">
        <v>10129</v>
      </c>
    </row>
    <row r="4301" spans="1:2">
      <c r="A4301" t="s">
        <v>10130</v>
      </c>
      <c r="B4301" t="s">
        <v>10131</v>
      </c>
    </row>
    <row r="4302" spans="1:2">
      <c r="A4302" t="s">
        <v>10130</v>
      </c>
      <c r="B4302" t="s">
        <v>10132</v>
      </c>
    </row>
    <row r="4303" spans="1:2">
      <c r="A4303" t="s">
        <v>10133</v>
      </c>
      <c r="B4303" t="s">
        <v>10134</v>
      </c>
    </row>
    <row r="4304" spans="1:2">
      <c r="A4304" t="s">
        <v>10133</v>
      </c>
      <c r="B4304" t="s">
        <v>10135</v>
      </c>
    </row>
    <row r="4305" spans="1:2">
      <c r="A4305" t="s">
        <v>10136</v>
      </c>
      <c r="B4305" t="s">
        <v>10137</v>
      </c>
    </row>
    <row r="4306" spans="1:2">
      <c r="A4306" t="s">
        <v>10136</v>
      </c>
      <c r="B4306" t="s">
        <v>10138</v>
      </c>
    </row>
    <row r="4307" spans="1:2">
      <c r="A4307" t="s">
        <v>10139</v>
      </c>
      <c r="B4307" t="s">
        <v>10140</v>
      </c>
    </row>
    <row r="4308" spans="1:2">
      <c r="A4308" t="s">
        <v>10141</v>
      </c>
      <c r="B4308" t="s">
        <v>361</v>
      </c>
    </row>
    <row r="4309" spans="1:2">
      <c r="A4309" t="s">
        <v>10142</v>
      </c>
      <c r="B4309" t="s">
        <v>10143</v>
      </c>
    </row>
    <row r="4310" spans="1:2">
      <c r="A4310" t="s">
        <v>10142</v>
      </c>
      <c r="B4310" t="s">
        <v>10144</v>
      </c>
    </row>
    <row r="4311" spans="1:2">
      <c r="A4311" t="s">
        <v>10145</v>
      </c>
      <c r="B4311" t="s">
        <v>10146</v>
      </c>
    </row>
    <row r="4312" spans="1:2">
      <c r="A4312" t="s">
        <v>10145</v>
      </c>
      <c r="B4312" t="s">
        <v>10147</v>
      </c>
    </row>
    <row r="4313" spans="1:2">
      <c r="A4313" t="s">
        <v>10148</v>
      </c>
      <c r="B4313" t="s">
        <v>10149</v>
      </c>
    </row>
    <row r="4314" spans="1:2">
      <c r="A4314" t="s">
        <v>10148</v>
      </c>
      <c r="B4314" t="s">
        <v>10150</v>
      </c>
    </row>
    <row r="4315" spans="1:2">
      <c r="A4315" t="s">
        <v>10151</v>
      </c>
      <c r="B4315" t="s">
        <v>10152</v>
      </c>
    </row>
    <row r="4316" spans="1:2">
      <c r="A4316" t="s">
        <v>10151</v>
      </c>
      <c r="B4316" t="s">
        <v>10153</v>
      </c>
    </row>
    <row r="4317" spans="1:2">
      <c r="A4317" t="s">
        <v>10154</v>
      </c>
      <c r="B4317" t="s">
        <v>10155</v>
      </c>
    </row>
    <row r="4318" spans="1:2">
      <c r="A4318" t="s">
        <v>10154</v>
      </c>
      <c r="B4318" t="s">
        <v>10156</v>
      </c>
    </row>
    <row r="4319" spans="1:2">
      <c r="A4319" t="s">
        <v>10157</v>
      </c>
      <c r="B4319" t="s">
        <v>10158</v>
      </c>
    </row>
    <row r="4320" spans="1:2">
      <c r="A4320" t="s">
        <v>10157</v>
      </c>
      <c r="B4320" t="s">
        <v>10159</v>
      </c>
    </row>
    <row r="4321" spans="1:2">
      <c r="A4321" t="s">
        <v>10160</v>
      </c>
      <c r="B4321" t="s">
        <v>10161</v>
      </c>
    </row>
    <row r="4322" spans="1:2">
      <c r="A4322" t="s">
        <v>10160</v>
      </c>
      <c r="B4322" t="s">
        <v>10162</v>
      </c>
    </row>
    <row r="4323" spans="1:2">
      <c r="A4323" t="s">
        <v>10163</v>
      </c>
      <c r="B4323" t="s">
        <v>10164</v>
      </c>
    </row>
    <row r="4324" spans="1:2">
      <c r="A4324" t="s">
        <v>10163</v>
      </c>
      <c r="B4324" t="s">
        <v>10165</v>
      </c>
    </row>
    <row r="4325" spans="1:2">
      <c r="A4325" t="s">
        <v>10166</v>
      </c>
      <c r="B4325" t="s">
        <v>10167</v>
      </c>
    </row>
    <row r="4326" spans="1:2">
      <c r="A4326" t="s">
        <v>10166</v>
      </c>
      <c r="B4326" t="s">
        <v>10168</v>
      </c>
    </row>
    <row r="4327" spans="1:2">
      <c r="A4327" t="s">
        <v>10169</v>
      </c>
      <c r="B4327" t="s">
        <v>10170</v>
      </c>
    </row>
    <row r="4328" spans="1:2">
      <c r="A4328" t="s">
        <v>10169</v>
      </c>
      <c r="B4328" t="s">
        <v>10171</v>
      </c>
    </row>
    <row r="4329" spans="1:2">
      <c r="A4329" t="s">
        <v>10172</v>
      </c>
      <c r="B4329" t="s">
        <v>10173</v>
      </c>
    </row>
    <row r="4330" spans="1:2">
      <c r="A4330" t="s">
        <v>10172</v>
      </c>
      <c r="B4330" t="s">
        <v>10174</v>
      </c>
    </row>
    <row r="4331" spans="1:2">
      <c r="A4331" t="s">
        <v>10175</v>
      </c>
      <c r="B4331" t="s">
        <v>10176</v>
      </c>
    </row>
    <row r="4332" spans="1:2">
      <c r="A4332" t="s">
        <v>10175</v>
      </c>
      <c r="B4332" t="s">
        <v>10177</v>
      </c>
    </row>
    <row r="4333" spans="1:2">
      <c r="A4333" t="s">
        <v>10178</v>
      </c>
      <c r="B4333" t="s">
        <v>10179</v>
      </c>
    </row>
    <row r="4334" spans="1:2">
      <c r="A4334" t="s">
        <v>10178</v>
      </c>
      <c r="B4334" t="s">
        <v>10180</v>
      </c>
    </row>
    <row r="4335" spans="1:2">
      <c r="A4335" t="s">
        <v>10181</v>
      </c>
      <c r="B4335" t="s">
        <v>10182</v>
      </c>
    </row>
    <row r="4336" spans="1:2">
      <c r="A4336" t="s">
        <v>10181</v>
      </c>
      <c r="B4336" t="s">
        <v>10183</v>
      </c>
    </row>
    <row r="4337" spans="1:2">
      <c r="A4337" t="s">
        <v>10184</v>
      </c>
      <c r="B4337" t="s">
        <v>10185</v>
      </c>
    </row>
    <row r="4338" spans="1:2">
      <c r="A4338" t="s">
        <v>10184</v>
      </c>
      <c r="B4338" t="s">
        <v>10186</v>
      </c>
    </row>
    <row r="4339" spans="1:2">
      <c r="A4339" t="s">
        <v>10187</v>
      </c>
      <c r="B4339" t="s">
        <v>10188</v>
      </c>
    </row>
    <row r="4340" spans="1:2">
      <c r="A4340" t="s">
        <v>10187</v>
      </c>
      <c r="B4340" t="s">
        <v>10189</v>
      </c>
    </row>
    <row r="4341" spans="1:2">
      <c r="A4341" t="s">
        <v>10190</v>
      </c>
      <c r="B4341" t="s">
        <v>10191</v>
      </c>
    </row>
    <row r="4342" spans="1:2">
      <c r="A4342" t="s">
        <v>10192</v>
      </c>
      <c r="B4342" t="s">
        <v>10193</v>
      </c>
    </row>
    <row r="4343" spans="1:2">
      <c r="A4343" t="s">
        <v>10192</v>
      </c>
      <c r="B4343" t="s">
        <v>10194</v>
      </c>
    </row>
    <row r="4344" spans="1:2">
      <c r="A4344" t="s">
        <v>10195</v>
      </c>
      <c r="B4344" t="s">
        <v>10196</v>
      </c>
    </row>
    <row r="4345" spans="1:2">
      <c r="A4345" t="s">
        <v>10195</v>
      </c>
      <c r="B4345" t="s">
        <v>10197</v>
      </c>
    </row>
    <row r="4346" spans="1:2">
      <c r="A4346" t="s">
        <v>10198</v>
      </c>
      <c r="B4346" t="s">
        <v>10199</v>
      </c>
    </row>
    <row r="4347" spans="1:2">
      <c r="A4347" t="s">
        <v>10198</v>
      </c>
      <c r="B4347" t="s">
        <v>10200</v>
      </c>
    </row>
    <row r="4348" spans="1:2">
      <c r="A4348" t="s">
        <v>10201</v>
      </c>
      <c r="B4348" t="s">
        <v>10202</v>
      </c>
    </row>
    <row r="4349" spans="1:2">
      <c r="A4349" t="s">
        <v>10201</v>
      </c>
      <c r="B4349" t="s">
        <v>10203</v>
      </c>
    </row>
    <row r="4350" spans="1:2">
      <c r="A4350" t="s">
        <v>10204</v>
      </c>
      <c r="B4350" t="s">
        <v>10205</v>
      </c>
    </row>
    <row r="4351" spans="1:2">
      <c r="A4351" t="s">
        <v>10204</v>
      </c>
      <c r="B4351" t="s">
        <v>10206</v>
      </c>
    </row>
    <row r="4352" spans="1:2">
      <c r="A4352" t="s">
        <v>10207</v>
      </c>
      <c r="B4352" t="s">
        <v>10208</v>
      </c>
    </row>
    <row r="4353" spans="1:2">
      <c r="A4353" t="s">
        <v>10209</v>
      </c>
      <c r="B4353" t="s">
        <v>10210</v>
      </c>
    </row>
    <row r="4354" spans="1:2">
      <c r="A4354" t="s">
        <v>10209</v>
      </c>
      <c r="B4354" t="s">
        <v>10211</v>
      </c>
    </row>
    <row r="4355" spans="1:2">
      <c r="A4355" t="s">
        <v>10212</v>
      </c>
      <c r="B4355" t="s">
        <v>10213</v>
      </c>
    </row>
    <row r="4356" spans="1:2">
      <c r="A4356" t="s">
        <v>10212</v>
      </c>
      <c r="B4356" t="s">
        <v>10214</v>
      </c>
    </row>
    <row r="4357" spans="1:2">
      <c r="A4357" t="s">
        <v>10215</v>
      </c>
      <c r="B4357" t="s">
        <v>10216</v>
      </c>
    </row>
    <row r="4358" spans="1:2">
      <c r="A4358" t="s">
        <v>10215</v>
      </c>
      <c r="B4358" t="s">
        <v>10217</v>
      </c>
    </row>
    <row r="4359" spans="1:2">
      <c r="A4359" t="s">
        <v>10218</v>
      </c>
      <c r="B4359" t="s">
        <v>10219</v>
      </c>
    </row>
    <row r="4360" spans="1:2">
      <c r="A4360" t="s">
        <v>10218</v>
      </c>
      <c r="B4360" t="s">
        <v>10220</v>
      </c>
    </row>
    <row r="4361" spans="1:2">
      <c r="A4361" t="s">
        <v>10221</v>
      </c>
      <c r="B4361" t="s">
        <v>10222</v>
      </c>
    </row>
    <row r="4362" spans="1:2">
      <c r="A4362" t="s">
        <v>10221</v>
      </c>
      <c r="B4362" t="s">
        <v>10223</v>
      </c>
    </row>
    <row r="4363" spans="1:2">
      <c r="A4363" t="s">
        <v>10224</v>
      </c>
      <c r="B4363" t="s">
        <v>10225</v>
      </c>
    </row>
    <row r="4364" spans="1:2">
      <c r="A4364" t="s">
        <v>10226</v>
      </c>
      <c r="B4364" t="s">
        <v>10227</v>
      </c>
    </row>
    <row r="4365" spans="1:2">
      <c r="A4365" t="s">
        <v>10228</v>
      </c>
      <c r="B4365" t="s">
        <v>10229</v>
      </c>
    </row>
    <row r="4366" spans="1:2">
      <c r="A4366" t="s">
        <v>10228</v>
      </c>
      <c r="B4366" t="s">
        <v>10230</v>
      </c>
    </row>
    <row r="4367" spans="1:2">
      <c r="A4367" t="s">
        <v>10231</v>
      </c>
      <c r="B4367" t="s">
        <v>10232</v>
      </c>
    </row>
    <row r="4368" spans="1:2">
      <c r="A4368" t="s">
        <v>10231</v>
      </c>
      <c r="B4368" t="s">
        <v>10233</v>
      </c>
    </row>
    <row r="4369" spans="1:2">
      <c r="A4369" t="s">
        <v>10231</v>
      </c>
      <c r="B4369" t="s">
        <v>10234</v>
      </c>
    </row>
    <row r="4370" spans="1:2">
      <c r="A4370" t="s">
        <v>10235</v>
      </c>
      <c r="B4370" t="s">
        <v>10236</v>
      </c>
    </row>
    <row r="4371" spans="1:2">
      <c r="A4371" t="s">
        <v>10237</v>
      </c>
      <c r="B4371" t="s">
        <v>10238</v>
      </c>
    </row>
    <row r="4372" spans="1:2">
      <c r="A4372" t="s">
        <v>10239</v>
      </c>
      <c r="B4372" t="s">
        <v>10240</v>
      </c>
    </row>
    <row r="4373" spans="1:2">
      <c r="A4373" t="s">
        <v>10241</v>
      </c>
      <c r="B4373" t="s">
        <v>10242</v>
      </c>
    </row>
    <row r="4374" spans="1:2">
      <c r="A4374" t="s">
        <v>10243</v>
      </c>
      <c r="B4374" t="s">
        <v>10244</v>
      </c>
    </row>
    <row r="4375" spans="1:2">
      <c r="A4375" t="s">
        <v>10245</v>
      </c>
      <c r="B4375" t="s">
        <v>10246</v>
      </c>
    </row>
    <row r="4376" spans="1:2">
      <c r="A4376" t="s">
        <v>10247</v>
      </c>
      <c r="B4376" t="s">
        <v>10248</v>
      </c>
    </row>
    <row r="4377" spans="1:2">
      <c r="A4377" t="s">
        <v>10249</v>
      </c>
      <c r="B4377" t="s">
        <v>10250</v>
      </c>
    </row>
    <row r="4378" spans="1:2">
      <c r="A4378" t="s">
        <v>10251</v>
      </c>
      <c r="B4378" t="s">
        <v>10252</v>
      </c>
    </row>
    <row r="4379" spans="1:2">
      <c r="A4379" t="s">
        <v>10253</v>
      </c>
      <c r="B4379" t="s">
        <v>10254</v>
      </c>
    </row>
    <row r="4380" spans="1:2">
      <c r="A4380" t="s">
        <v>10255</v>
      </c>
      <c r="B4380" t="s">
        <v>10256</v>
      </c>
    </row>
    <row r="4381" spans="1:2">
      <c r="A4381" t="s">
        <v>10257</v>
      </c>
      <c r="B4381" t="s">
        <v>10258</v>
      </c>
    </row>
    <row r="4382" spans="1:2">
      <c r="A4382" t="s">
        <v>10259</v>
      </c>
      <c r="B4382" t="s">
        <v>10260</v>
      </c>
    </row>
    <row r="4383" spans="1:2">
      <c r="A4383" t="s">
        <v>10261</v>
      </c>
      <c r="B4383" t="s">
        <v>10262</v>
      </c>
    </row>
    <row r="4384" spans="1:2">
      <c r="A4384" t="s">
        <v>10263</v>
      </c>
      <c r="B4384" t="s">
        <v>10264</v>
      </c>
    </row>
    <row r="4385" spans="1:2">
      <c r="A4385" t="s">
        <v>10265</v>
      </c>
      <c r="B4385" t="s">
        <v>10266</v>
      </c>
    </row>
    <row r="4386" spans="1:2">
      <c r="A4386" t="s">
        <v>10267</v>
      </c>
      <c r="B4386" t="s">
        <v>10268</v>
      </c>
    </row>
    <row r="4387" spans="1:2">
      <c r="A4387" t="s">
        <v>10269</v>
      </c>
      <c r="B4387" t="s">
        <v>10270</v>
      </c>
    </row>
    <row r="4388" spans="1:2">
      <c r="A4388" t="s">
        <v>10271</v>
      </c>
      <c r="B4388" t="s">
        <v>10272</v>
      </c>
    </row>
    <row r="4389" spans="1:2">
      <c r="A4389" t="s">
        <v>10273</v>
      </c>
      <c r="B4389" t="s">
        <v>10274</v>
      </c>
    </row>
    <row r="4390" spans="1:2">
      <c r="A4390" t="s">
        <v>10275</v>
      </c>
      <c r="B4390" t="s">
        <v>10276</v>
      </c>
    </row>
    <row r="4391" spans="1:2">
      <c r="A4391" t="s">
        <v>10277</v>
      </c>
      <c r="B4391" t="s">
        <v>10278</v>
      </c>
    </row>
    <row r="4392" spans="1:2">
      <c r="A4392" t="s">
        <v>10279</v>
      </c>
      <c r="B4392" t="s">
        <v>10280</v>
      </c>
    </row>
    <row r="4393" spans="1:2">
      <c r="A4393" t="s">
        <v>10281</v>
      </c>
      <c r="B4393" t="s">
        <v>10282</v>
      </c>
    </row>
    <row r="4394" spans="1:2">
      <c r="A4394" t="s">
        <v>10281</v>
      </c>
      <c r="B4394" t="s">
        <v>10283</v>
      </c>
    </row>
    <row r="4395" spans="1:2">
      <c r="A4395" t="s">
        <v>10284</v>
      </c>
      <c r="B4395" t="s">
        <v>10285</v>
      </c>
    </row>
    <row r="4396" spans="1:2">
      <c r="A4396" t="s">
        <v>10284</v>
      </c>
      <c r="B4396" t="s">
        <v>10286</v>
      </c>
    </row>
    <row r="4397" spans="1:2">
      <c r="A4397" t="s">
        <v>10287</v>
      </c>
      <c r="B4397" t="s">
        <v>10288</v>
      </c>
    </row>
    <row r="4398" spans="1:2">
      <c r="A4398" t="s">
        <v>10287</v>
      </c>
      <c r="B4398" t="s">
        <v>10289</v>
      </c>
    </row>
    <row r="4399" spans="1:2">
      <c r="A4399" t="s">
        <v>10287</v>
      </c>
      <c r="B4399" t="s">
        <v>10290</v>
      </c>
    </row>
    <row r="4400" spans="1:2">
      <c r="A4400" t="s">
        <v>10291</v>
      </c>
      <c r="B4400" t="s">
        <v>10292</v>
      </c>
    </row>
    <row r="4401" spans="1:2">
      <c r="A4401" t="s">
        <v>10291</v>
      </c>
      <c r="B4401" t="s">
        <v>10293</v>
      </c>
    </row>
    <row r="4402" spans="1:2">
      <c r="A4402" t="s">
        <v>10294</v>
      </c>
      <c r="B4402" t="s">
        <v>10295</v>
      </c>
    </row>
    <row r="4403" spans="1:2">
      <c r="A4403" t="s">
        <v>10294</v>
      </c>
      <c r="B4403" t="s">
        <v>10296</v>
      </c>
    </row>
    <row r="4404" spans="1:2">
      <c r="A4404" t="s">
        <v>10297</v>
      </c>
      <c r="B4404" t="s">
        <v>10298</v>
      </c>
    </row>
    <row r="4405" spans="1:2">
      <c r="A4405" t="s">
        <v>10297</v>
      </c>
      <c r="B4405" t="s">
        <v>10299</v>
      </c>
    </row>
    <row r="4406" spans="1:2">
      <c r="A4406" t="s">
        <v>10300</v>
      </c>
      <c r="B4406" t="s">
        <v>10301</v>
      </c>
    </row>
    <row r="4407" spans="1:2">
      <c r="A4407" t="s">
        <v>10300</v>
      </c>
      <c r="B4407" t="s">
        <v>10302</v>
      </c>
    </row>
    <row r="4408" spans="1:2">
      <c r="A4408" t="s">
        <v>10300</v>
      </c>
      <c r="B4408" t="s">
        <v>10303</v>
      </c>
    </row>
    <row r="4409" spans="1:2">
      <c r="A4409" t="s">
        <v>10304</v>
      </c>
      <c r="B4409" t="s">
        <v>10305</v>
      </c>
    </row>
    <row r="4410" spans="1:2">
      <c r="A4410" t="s">
        <v>10304</v>
      </c>
      <c r="B4410" t="s">
        <v>10306</v>
      </c>
    </row>
    <row r="4411" spans="1:2">
      <c r="A4411" t="s">
        <v>10307</v>
      </c>
      <c r="B4411" t="s">
        <v>10308</v>
      </c>
    </row>
    <row r="4412" spans="1:2">
      <c r="A4412" t="s">
        <v>10307</v>
      </c>
      <c r="B4412" t="s">
        <v>10309</v>
      </c>
    </row>
    <row r="4413" spans="1:2">
      <c r="A4413" t="s">
        <v>10310</v>
      </c>
      <c r="B4413" t="s">
        <v>10311</v>
      </c>
    </row>
    <row r="4414" spans="1:2">
      <c r="A4414" t="s">
        <v>10310</v>
      </c>
      <c r="B4414" t="s">
        <v>10312</v>
      </c>
    </row>
    <row r="4415" spans="1:2">
      <c r="A4415" t="s">
        <v>10313</v>
      </c>
      <c r="B4415" t="s">
        <v>10314</v>
      </c>
    </row>
    <row r="4416" spans="1:2">
      <c r="A4416" t="s">
        <v>10313</v>
      </c>
      <c r="B4416" t="s">
        <v>10315</v>
      </c>
    </row>
    <row r="4417" spans="1:2">
      <c r="A4417" t="s">
        <v>10316</v>
      </c>
      <c r="B4417" t="s">
        <v>10317</v>
      </c>
    </row>
    <row r="4418" spans="1:2">
      <c r="A4418" t="s">
        <v>10316</v>
      </c>
      <c r="B4418" t="s">
        <v>10318</v>
      </c>
    </row>
    <row r="4419" spans="1:2">
      <c r="A4419" t="s">
        <v>10319</v>
      </c>
      <c r="B4419" t="s">
        <v>10320</v>
      </c>
    </row>
    <row r="4420" spans="1:2">
      <c r="A4420" t="s">
        <v>10319</v>
      </c>
      <c r="B4420" t="s">
        <v>10321</v>
      </c>
    </row>
    <row r="4421" spans="1:2">
      <c r="A4421" t="s">
        <v>10319</v>
      </c>
      <c r="B4421" t="s">
        <v>10322</v>
      </c>
    </row>
    <row r="4422" spans="1:2">
      <c r="A4422" t="s">
        <v>10323</v>
      </c>
      <c r="B4422" t="s">
        <v>10324</v>
      </c>
    </row>
    <row r="4423" spans="1:2">
      <c r="A4423" t="s">
        <v>10323</v>
      </c>
      <c r="B4423" t="s">
        <v>10325</v>
      </c>
    </row>
    <row r="4424" spans="1:2">
      <c r="A4424" t="s">
        <v>10323</v>
      </c>
      <c r="B4424" t="s">
        <v>10326</v>
      </c>
    </row>
    <row r="4425" spans="1:2">
      <c r="A4425" t="s">
        <v>10327</v>
      </c>
      <c r="B4425" t="s">
        <v>10328</v>
      </c>
    </row>
    <row r="4426" spans="1:2">
      <c r="A4426" t="s">
        <v>10327</v>
      </c>
      <c r="B4426" t="s">
        <v>10329</v>
      </c>
    </row>
    <row r="4427" spans="1:2">
      <c r="A4427" t="s">
        <v>10330</v>
      </c>
      <c r="B4427" t="s">
        <v>10331</v>
      </c>
    </row>
    <row r="4428" spans="1:2">
      <c r="A4428" t="s">
        <v>10330</v>
      </c>
      <c r="B4428" t="s">
        <v>10332</v>
      </c>
    </row>
    <row r="4429" spans="1:2">
      <c r="A4429" t="s">
        <v>10330</v>
      </c>
      <c r="B4429" t="s">
        <v>10333</v>
      </c>
    </row>
    <row r="4430" spans="1:2">
      <c r="A4430" t="s">
        <v>10334</v>
      </c>
      <c r="B4430" t="s">
        <v>10335</v>
      </c>
    </row>
    <row r="4431" spans="1:2">
      <c r="A4431" t="s">
        <v>10334</v>
      </c>
      <c r="B4431" t="s">
        <v>10336</v>
      </c>
    </row>
    <row r="4432" spans="1:2">
      <c r="A4432" t="s">
        <v>10337</v>
      </c>
      <c r="B4432" t="s">
        <v>10338</v>
      </c>
    </row>
    <row r="4433" spans="1:2">
      <c r="A4433" t="s">
        <v>10337</v>
      </c>
      <c r="B4433" t="s">
        <v>10339</v>
      </c>
    </row>
    <row r="4434" spans="1:2">
      <c r="A4434" t="s">
        <v>10340</v>
      </c>
      <c r="B4434" t="s">
        <v>10341</v>
      </c>
    </row>
    <row r="4435" spans="1:2">
      <c r="A4435" t="s">
        <v>10340</v>
      </c>
      <c r="B4435" t="s">
        <v>10342</v>
      </c>
    </row>
    <row r="4436" spans="1:2">
      <c r="A4436" t="s">
        <v>10343</v>
      </c>
      <c r="B4436" t="s">
        <v>10344</v>
      </c>
    </row>
    <row r="4437" spans="1:2">
      <c r="A4437" t="s">
        <v>10343</v>
      </c>
      <c r="B4437" t="s">
        <v>10345</v>
      </c>
    </row>
    <row r="4438" spans="1:2">
      <c r="A4438" t="s">
        <v>10343</v>
      </c>
      <c r="B4438" t="s">
        <v>10346</v>
      </c>
    </row>
    <row r="4439" spans="1:2">
      <c r="A4439" t="s">
        <v>10347</v>
      </c>
      <c r="B4439" t="s">
        <v>10348</v>
      </c>
    </row>
    <row r="4440" spans="1:2">
      <c r="A4440" t="s">
        <v>10347</v>
      </c>
      <c r="B4440" t="s">
        <v>10349</v>
      </c>
    </row>
    <row r="4441" spans="1:2">
      <c r="A4441" t="s">
        <v>10350</v>
      </c>
      <c r="B4441" t="s">
        <v>10351</v>
      </c>
    </row>
    <row r="4442" spans="1:2">
      <c r="A4442" t="s">
        <v>10350</v>
      </c>
      <c r="B4442" t="s">
        <v>10352</v>
      </c>
    </row>
    <row r="4443" spans="1:2">
      <c r="A4443" t="s">
        <v>10350</v>
      </c>
      <c r="B4443" t="s">
        <v>10353</v>
      </c>
    </row>
    <row r="4444" spans="1:2">
      <c r="A4444" t="s">
        <v>10354</v>
      </c>
      <c r="B4444" t="s">
        <v>10355</v>
      </c>
    </row>
    <row r="4445" spans="1:2">
      <c r="A4445" t="s">
        <v>10356</v>
      </c>
      <c r="B4445" t="s">
        <v>10357</v>
      </c>
    </row>
    <row r="4446" spans="1:2">
      <c r="A4446" t="s">
        <v>10356</v>
      </c>
      <c r="B4446" t="s">
        <v>10358</v>
      </c>
    </row>
    <row r="4447" spans="1:2">
      <c r="A4447" t="s">
        <v>10359</v>
      </c>
      <c r="B4447" t="s">
        <v>10360</v>
      </c>
    </row>
    <row r="4448" spans="1:2">
      <c r="A4448" t="s">
        <v>10359</v>
      </c>
      <c r="B4448" t="s">
        <v>10361</v>
      </c>
    </row>
    <row r="4449" spans="1:2">
      <c r="A4449" t="s">
        <v>10359</v>
      </c>
      <c r="B4449" t="s">
        <v>10362</v>
      </c>
    </row>
    <row r="4450" spans="1:2">
      <c r="A4450" t="s">
        <v>10363</v>
      </c>
      <c r="B4450" t="s">
        <v>12752</v>
      </c>
    </row>
    <row r="4451" spans="1:2">
      <c r="A4451" t="s">
        <v>10363</v>
      </c>
      <c r="B4451" t="s">
        <v>10364</v>
      </c>
    </row>
    <row r="4452" spans="1:2">
      <c r="A4452" t="s">
        <v>10365</v>
      </c>
      <c r="B4452" t="s">
        <v>10366</v>
      </c>
    </row>
    <row r="4453" spans="1:2">
      <c r="A4453" t="s">
        <v>10365</v>
      </c>
      <c r="B4453" t="s">
        <v>10367</v>
      </c>
    </row>
    <row r="4454" spans="1:2">
      <c r="A4454" t="s">
        <v>10368</v>
      </c>
      <c r="B4454" t="s">
        <v>10369</v>
      </c>
    </row>
    <row r="4455" spans="1:2">
      <c r="A4455" t="s">
        <v>10368</v>
      </c>
      <c r="B4455" t="s">
        <v>10370</v>
      </c>
    </row>
    <row r="4456" spans="1:2">
      <c r="A4456" t="s">
        <v>10371</v>
      </c>
      <c r="B4456" t="s">
        <v>10372</v>
      </c>
    </row>
    <row r="4457" spans="1:2">
      <c r="A4457" t="s">
        <v>10371</v>
      </c>
      <c r="B4457" t="s">
        <v>10373</v>
      </c>
    </row>
    <row r="4458" spans="1:2">
      <c r="A4458" t="s">
        <v>10374</v>
      </c>
      <c r="B4458" t="s">
        <v>10375</v>
      </c>
    </row>
    <row r="4459" spans="1:2">
      <c r="A4459" t="s">
        <v>10374</v>
      </c>
      <c r="B4459" t="s">
        <v>10376</v>
      </c>
    </row>
    <row r="4460" spans="1:2">
      <c r="A4460" t="s">
        <v>10377</v>
      </c>
      <c r="B4460" t="s">
        <v>10378</v>
      </c>
    </row>
    <row r="4461" spans="1:2">
      <c r="A4461" t="s">
        <v>10377</v>
      </c>
      <c r="B4461" t="s">
        <v>10379</v>
      </c>
    </row>
    <row r="4462" spans="1:2">
      <c r="A4462" t="s">
        <v>10380</v>
      </c>
      <c r="B4462" t="s">
        <v>10381</v>
      </c>
    </row>
    <row r="4463" spans="1:2">
      <c r="A4463" t="s">
        <v>10380</v>
      </c>
      <c r="B4463" t="s">
        <v>10382</v>
      </c>
    </row>
    <row r="4464" spans="1:2">
      <c r="A4464" t="s">
        <v>10383</v>
      </c>
      <c r="B4464" t="s">
        <v>10384</v>
      </c>
    </row>
    <row r="4465" spans="1:2">
      <c r="A4465" t="s">
        <v>10383</v>
      </c>
      <c r="B4465" t="s">
        <v>10385</v>
      </c>
    </row>
    <row r="4466" spans="1:2">
      <c r="A4466" t="s">
        <v>10386</v>
      </c>
      <c r="B4466" t="s">
        <v>10387</v>
      </c>
    </row>
    <row r="4467" spans="1:2">
      <c r="A4467" t="s">
        <v>10386</v>
      </c>
      <c r="B4467" t="s">
        <v>10388</v>
      </c>
    </row>
    <row r="4468" spans="1:2">
      <c r="A4468" t="s">
        <v>10389</v>
      </c>
      <c r="B4468" t="s">
        <v>10390</v>
      </c>
    </row>
    <row r="4469" spans="1:2">
      <c r="A4469" t="s">
        <v>10389</v>
      </c>
      <c r="B4469" t="s">
        <v>10391</v>
      </c>
    </row>
    <row r="4470" spans="1:2">
      <c r="A4470" t="s">
        <v>10392</v>
      </c>
      <c r="B4470" t="s">
        <v>12753</v>
      </c>
    </row>
    <row r="4471" spans="1:2">
      <c r="A4471" t="s">
        <v>10392</v>
      </c>
      <c r="B4471" t="s">
        <v>10393</v>
      </c>
    </row>
    <row r="4472" spans="1:2">
      <c r="A4472" t="s">
        <v>10394</v>
      </c>
      <c r="B4472" t="s">
        <v>10395</v>
      </c>
    </row>
    <row r="4473" spans="1:2">
      <c r="A4473" t="s">
        <v>10394</v>
      </c>
      <c r="B4473" t="s">
        <v>10396</v>
      </c>
    </row>
    <row r="4474" spans="1:2">
      <c r="A4474" t="s">
        <v>10397</v>
      </c>
      <c r="B4474" t="s">
        <v>10398</v>
      </c>
    </row>
    <row r="4475" spans="1:2">
      <c r="A4475" t="s">
        <v>10397</v>
      </c>
      <c r="B4475" t="s">
        <v>10399</v>
      </c>
    </row>
    <row r="4476" spans="1:2">
      <c r="A4476" t="s">
        <v>10400</v>
      </c>
      <c r="B4476" t="s">
        <v>10401</v>
      </c>
    </row>
    <row r="4477" spans="1:2">
      <c r="A4477" t="s">
        <v>10400</v>
      </c>
      <c r="B4477" t="s">
        <v>10402</v>
      </c>
    </row>
    <row r="4478" spans="1:2">
      <c r="A4478" t="s">
        <v>10403</v>
      </c>
      <c r="B4478" t="s">
        <v>10404</v>
      </c>
    </row>
    <row r="4479" spans="1:2">
      <c r="A4479" t="s">
        <v>10403</v>
      </c>
      <c r="B4479" t="s">
        <v>10405</v>
      </c>
    </row>
    <row r="4480" spans="1:2">
      <c r="A4480" t="s">
        <v>10406</v>
      </c>
      <c r="B4480" t="s">
        <v>10407</v>
      </c>
    </row>
    <row r="4481" spans="1:2">
      <c r="A4481" t="s">
        <v>10408</v>
      </c>
      <c r="B4481" t="s">
        <v>10409</v>
      </c>
    </row>
    <row r="4482" spans="1:2">
      <c r="A4482" t="s">
        <v>10408</v>
      </c>
      <c r="B4482" t="s">
        <v>10410</v>
      </c>
    </row>
    <row r="4483" spans="1:2">
      <c r="A4483" t="s">
        <v>10411</v>
      </c>
      <c r="B4483" t="s">
        <v>10412</v>
      </c>
    </row>
    <row r="4484" spans="1:2">
      <c r="A4484" t="s">
        <v>10413</v>
      </c>
      <c r="B4484" t="s">
        <v>10414</v>
      </c>
    </row>
    <row r="4485" spans="1:2">
      <c r="A4485" t="s">
        <v>10415</v>
      </c>
      <c r="B4485" t="s">
        <v>10416</v>
      </c>
    </row>
    <row r="4486" spans="1:2">
      <c r="A4486" t="s">
        <v>10417</v>
      </c>
      <c r="B4486" t="s">
        <v>10418</v>
      </c>
    </row>
    <row r="4487" spans="1:2">
      <c r="A4487" t="s">
        <v>10419</v>
      </c>
      <c r="B4487" t="s">
        <v>10420</v>
      </c>
    </row>
    <row r="4488" spans="1:2">
      <c r="A4488" t="s">
        <v>10421</v>
      </c>
      <c r="B4488" t="s">
        <v>10422</v>
      </c>
    </row>
    <row r="4489" spans="1:2">
      <c r="A4489" t="s">
        <v>10423</v>
      </c>
      <c r="B4489" t="s">
        <v>10424</v>
      </c>
    </row>
    <row r="4490" spans="1:2">
      <c r="A4490" t="s">
        <v>10425</v>
      </c>
      <c r="B4490" t="s">
        <v>10426</v>
      </c>
    </row>
    <row r="4491" spans="1:2">
      <c r="A4491" t="s">
        <v>10427</v>
      </c>
      <c r="B4491" t="s">
        <v>10428</v>
      </c>
    </row>
    <row r="4492" spans="1:2">
      <c r="A4492" t="s">
        <v>10429</v>
      </c>
      <c r="B4492" t="s">
        <v>10430</v>
      </c>
    </row>
    <row r="4493" spans="1:2">
      <c r="A4493" t="s">
        <v>10431</v>
      </c>
      <c r="B4493" t="s">
        <v>10432</v>
      </c>
    </row>
    <row r="4494" spans="1:2">
      <c r="A4494" t="s">
        <v>10433</v>
      </c>
      <c r="B4494" t="s">
        <v>10434</v>
      </c>
    </row>
    <row r="4495" spans="1:2">
      <c r="A4495" t="s">
        <v>10435</v>
      </c>
      <c r="B4495" t="s">
        <v>10436</v>
      </c>
    </row>
    <row r="4496" spans="1:2">
      <c r="A4496" t="s">
        <v>10437</v>
      </c>
      <c r="B4496" t="s">
        <v>10438</v>
      </c>
    </row>
    <row r="4497" spans="1:2">
      <c r="A4497" t="s">
        <v>10439</v>
      </c>
      <c r="B4497" t="s">
        <v>10440</v>
      </c>
    </row>
    <row r="4498" spans="1:2">
      <c r="A4498" t="s">
        <v>10441</v>
      </c>
      <c r="B4498" t="s">
        <v>10442</v>
      </c>
    </row>
    <row r="4499" spans="1:2">
      <c r="A4499" t="s">
        <v>10443</v>
      </c>
      <c r="B4499" t="s">
        <v>10444</v>
      </c>
    </row>
    <row r="4500" spans="1:2">
      <c r="A4500" t="s">
        <v>10445</v>
      </c>
      <c r="B4500" t="s">
        <v>10446</v>
      </c>
    </row>
    <row r="4501" spans="1:2">
      <c r="A4501" t="s">
        <v>10447</v>
      </c>
      <c r="B4501" t="s">
        <v>10448</v>
      </c>
    </row>
    <row r="4502" spans="1:2">
      <c r="A4502" t="s">
        <v>10449</v>
      </c>
      <c r="B4502" t="s">
        <v>10450</v>
      </c>
    </row>
    <row r="4503" spans="1:2">
      <c r="A4503" t="s">
        <v>10451</v>
      </c>
      <c r="B4503" t="s">
        <v>10452</v>
      </c>
    </row>
    <row r="4504" spans="1:2">
      <c r="A4504" t="s">
        <v>10453</v>
      </c>
      <c r="B4504" t="s">
        <v>10454</v>
      </c>
    </row>
    <row r="4505" spans="1:2">
      <c r="A4505" t="s">
        <v>10455</v>
      </c>
      <c r="B4505" t="s">
        <v>10456</v>
      </c>
    </row>
    <row r="4506" spans="1:2">
      <c r="A4506" t="s">
        <v>10457</v>
      </c>
      <c r="B4506" t="s">
        <v>10458</v>
      </c>
    </row>
    <row r="4507" spans="1:2">
      <c r="A4507" t="s">
        <v>10459</v>
      </c>
      <c r="B4507" t="s">
        <v>10460</v>
      </c>
    </row>
    <row r="4508" spans="1:2">
      <c r="A4508" t="s">
        <v>10461</v>
      </c>
      <c r="B4508" t="s">
        <v>10462</v>
      </c>
    </row>
    <row r="4509" spans="1:2">
      <c r="A4509" t="s">
        <v>10463</v>
      </c>
      <c r="B4509" t="s">
        <v>10464</v>
      </c>
    </row>
    <row r="4510" spans="1:2">
      <c r="A4510" t="s">
        <v>10465</v>
      </c>
      <c r="B4510" t="s">
        <v>10466</v>
      </c>
    </row>
    <row r="4511" spans="1:2">
      <c r="A4511" t="s">
        <v>10467</v>
      </c>
      <c r="B4511" t="s">
        <v>10468</v>
      </c>
    </row>
    <row r="4512" spans="1:2">
      <c r="A4512" t="s">
        <v>10469</v>
      </c>
      <c r="B4512" t="s">
        <v>10470</v>
      </c>
    </row>
    <row r="4513" spans="1:2">
      <c r="A4513" t="s">
        <v>10471</v>
      </c>
      <c r="B4513" t="s">
        <v>10472</v>
      </c>
    </row>
    <row r="4514" spans="1:2">
      <c r="A4514" t="s">
        <v>10473</v>
      </c>
      <c r="B4514" t="s">
        <v>10474</v>
      </c>
    </row>
    <row r="4515" spans="1:2">
      <c r="A4515" t="s">
        <v>10475</v>
      </c>
      <c r="B4515" t="s">
        <v>10476</v>
      </c>
    </row>
    <row r="4516" spans="1:2">
      <c r="A4516" t="s">
        <v>10477</v>
      </c>
      <c r="B4516" t="s">
        <v>10478</v>
      </c>
    </row>
    <row r="4517" spans="1:2">
      <c r="A4517" t="s">
        <v>10479</v>
      </c>
      <c r="B4517" t="s">
        <v>10480</v>
      </c>
    </row>
    <row r="4518" spans="1:2">
      <c r="A4518" t="s">
        <v>10481</v>
      </c>
      <c r="B4518" t="s">
        <v>10482</v>
      </c>
    </row>
    <row r="4519" spans="1:2">
      <c r="A4519" t="s">
        <v>10483</v>
      </c>
      <c r="B4519" t="s">
        <v>10484</v>
      </c>
    </row>
    <row r="4520" spans="1:2">
      <c r="A4520" t="s">
        <v>10485</v>
      </c>
      <c r="B4520" t="s">
        <v>10486</v>
      </c>
    </row>
    <row r="4521" spans="1:2">
      <c r="A4521" t="s">
        <v>10487</v>
      </c>
      <c r="B4521" t="s">
        <v>10488</v>
      </c>
    </row>
    <row r="4522" spans="1:2">
      <c r="A4522" t="s">
        <v>10489</v>
      </c>
      <c r="B4522" t="s">
        <v>10490</v>
      </c>
    </row>
    <row r="4523" spans="1:2">
      <c r="A4523" t="s">
        <v>10491</v>
      </c>
      <c r="B4523" t="s">
        <v>10492</v>
      </c>
    </row>
    <row r="4524" spans="1:2">
      <c r="A4524" t="s">
        <v>10493</v>
      </c>
      <c r="B4524" t="s">
        <v>10494</v>
      </c>
    </row>
    <row r="4525" spans="1:2">
      <c r="A4525" t="s">
        <v>10495</v>
      </c>
      <c r="B4525" t="s">
        <v>10496</v>
      </c>
    </row>
    <row r="4526" spans="1:2">
      <c r="A4526" t="s">
        <v>10497</v>
      </c>
      <c r="B4526" t="s">
        <v>10498</v>
      </c>
    </row>
    <row r="4527" spans="1:2">
      <c r="A4527" t="s">
        <v>10499</v>
      </c>
      <c r="B4527" t="s">
        <v>10500</v>
      </c>
    </row>
    <row r="4528" spans="1:2">
      <c r="A4528" t="s">
        <v>10501</v>
      </c>
      <c r="B4528" t="s">
        <v>10502</v>
      </c>
    </row>
    <row r="4529" spans="1:2">
      <c r="A4529" t="s">
        <v>10503</v>
      </c>
      <c r="B4529" t="s">
        <v>10504</v>
      </c>
    </row>
    <row r="4530" spans="1:2">
      <c r="A4530" t="s">
        <v>10505</v>
      </c>
      <c r="B4530" t="s">
        <v>10506</v>
      </c>
    </row>
    <row r="4531" spans="1:2">
      <c r="A4531" t="s">
        <v>10507</v>
      </c>
      <c r="B4531" t="s">
        <v>10508</v>
      </c>
    </row>
    <row r="4532" spans="1:2">
      <c r="A4532" t="s">
        <v>10509</v>
      </c>
      <c r="B4532" t="s">
        <v>10510</v>
      </c>
    </row>
    <row r="4533" spans="1:2">
      <c r="A4533" t="s">
        <v>10511</v>
      </c>
      <c r="B4533" t="s">
        <v>10512</v>
      </c>
    </row>
    <row r="4534" spans="1:2">
      <c r="A4534" t="s">
        <v>10513</v>
      </c>
      <c r="B4534" t="s">
        <v>10514</v>
      </c>
    </row>
    <row r="4535" spans="1:2">
      <c r="A4535" t="s">
        <v>10515</v>
      </c>
      <c r="B4535" t="s">
        <v>10516</v>
      </c>
    </row>
    <row r="4536" spans="1:2">
      <c r="A4536" t="s">
        <v>10517</v>
      </c>
      <c r="B4536" t="s">
        <v>10518</v>
      </c>
    </row>
    <row r="4537" spans="1:2">
      <c r="A4537" t="s">
        <v>10519</v>
      </c>
      <c r="B4537" t="s">
        <v>10520</v>
      </c>
    </row>
    <row r="4538" spans="1:2">
      <c r="A4538" t="s">
        <v>10521</v>
      </c>
      <c r="B4538" t="s">
        <v>10522</v>
      </c>
    </row>
    <row r="4539" spans="1:2">
      <c r="A4539" t="s">
        <v>10523</v>
      </c>
      <c r="B4539" t="s">
        <v>10524</v>
      </c>
    </row>
    <row r="4540" spans="1:2">
      <c r="A4540" t="s">
        <v>10525</v>
      </c>
      <c r="B4540" t="s">
        <v>10526</v>
      </c>
    </row>
    <row r="4541" spans="1:2">
      <c r="A4541" t="s">
        <v>10527</v>
      </c>
      <c r="B4541" t="s">
        <v>10528</v>
      </c>
    </row>
    <row r="4542" spans="1:2">
      <c r="A4542" t="s">
        <v>10529</v>
      </c>
      <c r="B4542" t="s">
        <v>10530</v>
      </c>
    </row>
    <row r="4543" spans="1:2">
      <c r="A4543" t="s">
        <v>10531</v>
      </c>
      <c r="B4543" t="s">
        <v>10532</v>
      </c>
    </row>
    <row r="4544" spans="1:2">
      <c r="A4544" t="s">
        <v>10533</v>
      </c>
      <c r="B4544" t="s">
        <v>10534</v>
      </c>
    </row>
    <row r="4545" spans="1:2">
      <c r="A4545" t="s">
        <v>10535</v>
      </c>
      <c r="B4545" t="s">
        <v>10536</v>
      </c>
    </row>
    <row r="4546" spans="1:2">
      <c r="A4546" t="s">
        <v>10537</v>
      </c>
      <c r="B4546" t="s">
        <v>10538</v>
      </c>
    </row>
    <row r="4547" spans="1:2">
      <c r="A4547" t="s">
        <v>10539</v>
      </c>
      <c r="B4547" t="s">
        <v>10540</v>
      </c>
    </row>
    <row r="4548" spans="1:2">
      <c r="A4548" t="s">
        <v>10541</v>
      </c>
      <c r="B4548" t="s">
        <v>10542</v>
      </c>
    </row>
    <row r="4549" spans="1:2">
      <c r="A4549" t="s">
        <v>10543</v>
      </c>
      <c r="B4549" t="s">
        <v>10544</v>
      </c>
    </row>
    <row r="4550" spans="1:2">
      <c r="A4550" t="s">
        <v>10545</v>
      </c>
      <c r="B4550" t="s">
        <v>10546</v>
      </c>
    </row>
    <row r="4551" spans="1:2">
      <c r="A4551" t="s">
        <v>10547</v>
      </c>
      <c r="B4551" t="s">
        <v>10548</v>
      </c>
    </row>
    <row r="4552" spans="1:2">
      <c r="A4552" t="s">
        <v>10549</v>
      </c>
      <c r="B4552" t="s">
        <v>10550</v>
      </c>
    </row>
    <row r="4553" spans="1:2">
      <c r="A4553" t="s">
        <v>10551</v>
      </c>
      <c r="B4553" t="s">
        <v>10552</v>
      </c>
    </row>
    <row r="4554" spans="1:2">
      <c r="A4554" t="s">
        <v>10553</v>
      </c>
      <c r="B4554" t="s">
        <v>10554</v>
      </c>
    </row>
    <row r="4555" spans="1:2">
      <c r="A4555" t="s">
        <v>10555</v>
      </c>
      <c r="B4555" t="s">
        <v>10556</v>
      </c>
    </row>
    <row r="4556" spans="1:2">
      <c r="A4556" t="s">
        <v>10557</v>
      </c>
      <c r="B4556" t="s">
        <v>10558</v>
      </c>
    </row>
    <row r="4557" spans="1:2">
      <c r="A4557" t="s">
        <v>10559</v>
      </c>
      <c r="B4557" t="s">
        <v>10560</v>
      </c>
    </row>
    <row r="4558" spans="1:2">
      <c r="A4558" t="s">
        <v>10561</v>
      </c>
      <c r="B4558" t="s">
        <v>10562</v>
      </c>
    </row>
    <row r="4559" spans="1:2">
      <c r="A4559" t="s">
        <v>10563</v>
      </c>
      <c r="B4559" t="s">
        <v>10564</v>
      </c>
    </row>
    <row r="4560" spans="1:2">
      <c r="A4560" t="s">
        <v>10565</v>
      </c>
      <c r="B4560" t="s">
        <v>10566</v>
      </c>
    </row>
    <row r="4561" spans="1:2">
      <c r="A4561" t="s">
        <v>10567</v>
      </c>
      <c r="B4561" t="s">
        <v>10568</v>
      </c>
    </row>
    <row r="4562" spans="1:2">
      <c r="A4562" t="s">
        <v>10569</v>
      </c>
      <c r="B4562" t="s">
        <v>10570</v>
      </c>
    </row>
    <row r="4563" spans="1:2">
      <c r="A4563" t="s">
        <v>10571</v>
      </c>
      <c r="B4563" t="s">
        <v>10572</v>
      </c>
    </row>
    <row r="4564" spans="1:2">
      <c r="A4564" t="s">
        <v>10573</v>
      </c>
      <c r="B4564" t="s">
        <v>10574</v>
      </c>
    </row>
    <row r="4565" spans="1:2">
      <c r="A4565" t="s">
        <v>10575</v>
      </c>
      <c r="B4565" t="s">
        <v>10576</v>
      </c>
    </row>
    <row r="4566" spans="1:2">
      <c r="A4566" t="s">
        <v>10577</v>
      </c>
      <c r="B4566" t="s">
        <v>10578</v>
      </c>
    </row>
    <row r="4567" spans="1:2">
      <c r="A4567" t="s">
        <v>10579</v>
      </c>
      <c r="B4567" t="s">
        <v>10580</v>
      </c>
    </row>
    <row r="4568" spans="1:2">
      <c r="A4568" t="s">
        <v>10581</v>
      </c>
      <c r="B4568" t="s">
        <v>10582</v>
      </c>
    </row>
    <row r="4569" spans="1:2">
      <c r="A4569" t="s">
        <v>10583</v>
      </c>
      <c r="B4569" t="s">
        <v>10584</v>
      </c>
    </row>
    <row r="4570" spans="1:2">
      <c r="A4570" t="s">
        <v>10585</v>
      </c>
      <c r="B4570" t="s">
        <v>10586</v>
      </c>
    </row>
    <row r="4571" spans="1:2">
      <c r="A4571" t="s">
        <v>10587</v>
      </c>
      <c r="B4571" t="s">
        <v>10588</v>
      </c>
    </row>
    <row r="4572" spans="1:2">
      <c r="A4572" t="s">
        <v>10589</v>
      </c>
      <c r="B4572" t="s">
        <v>10590</v>
      </c>
    </row>
    <row r="4573" spans="1:2">
      <c r="A4573" t="s">
        <v>10591</v>
      </c>
      <c r="B4573" t="s">
        <v>12754</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10609</v>
      </c>
    </row>
    <row r="4583" spans="1:2">
      <c r="A4583" t="s">
        <v>10610</v>
      </c>
      <c r="B4583" t="s">
        <v>10611</v>
      </c>
    </row>
    <row r="4584" spans="1:2">
      <c r="A4584" t="s">
        <v>10612</v>
      </c>
      <c r="B4584" t="s">
        <v>10613</v>
      </c>
    </row>
    <row r="4585" spans="1:2">
      <c r="A4585" t="s">
        <v>10614</v>
      </c>
      <c r="B4585" t="s">
        <v>10615</v>
      </c>
    </row>
    <row r="4586" spans="1:2">
      <c r="A4586" t="s">
        <v>10616</v>
      </c>
      <c r="B4586" t="s">
        <v>10617</v>
      </c>
    </row>
    <row r="4587" spans="1:2">
      <c r="A4587" t="s">
        <v>10618</v>
      </c>
      <c r="B4587" t="s">
        <v>10619</v>
      </c>
    </row>
    <row r="4588" spans="1:2">
      <c r="A4588" t="s">
        <v>10620</v>
      </c>
      <c r="B4588" t="s">
        <v>10621</v>
      </c>
    </row>
    <row r="4589" spans="1:2">
      <c r="A4589" t="s">
        <v>10622</v>
      </c>
      <c r="B4589" t="s">
        <v>10623</v>
      </c>
    </row>
    <row r="4590" spans="1:2">
      <c r="A4590" t="s">
        <v>10624</v>
      </c>
      <c r="B4590" t="s">
        <v>10625</v>
      </c>
    </row>
    <row r="4591" spans="1:2">
      <c r="A4591" t="s">
        <v>10626</v>
      </c>
      <c r="B4591" t="s">
        <v>10627</v>
      </c>
    </row>
    <row r="4592" spans="1:2">
      <c r="A4592" t="s">
        <v>10628</v>
      </c>
      <c r="B4592" t="s">
        <v>10629</v>
      </c>
    </row>
    <row r="4593" spans="1:2">
      <c r="A4593" t="s">
        <v>10630</v>
      </c>
      <c r="B4593" t="s">
        <v>10631</v>
      </c>
    </row>
    <row r="4594" spans="1:2">
      <c r="A4594" t="s">
        <v>10632</v>
      </c>
      <c r="B4594" t="s">
        <v>10633</v>
      </c>
    </row>
    <row r="4595" spans="1:2">
      <c r="A4595" t="s">
        <v>10634</v>
      </c>
      <c r="B4595" t="s">
        <v>10635</v>
      </c>
    </row>
    <row r="4596" spans="1:2">
      <c r="A4596" t="s">
        <v>10636</v>
      </c>
      <c r="B4596" t="s">
        <v>10637</v>
      </c>
    </row>
    <row r="4597" spans="1:2">
      <c r="A4597" t="s">
        <v>10638</v>
      </c>
      <c r="B4597" t="s">
        <v>10639</v>
      </c>
    </row>
    <row r="4598" spans="1:2">
      <c r="A4598" t="s">
        <v>10640</v>
      </c>
      <c r="B4598" t="s">
        <v>10641</v>
      </c>
    </row>
    <row r="4599" spans="1:2">
      <c r="A4599" t="s">
        <v>10642</v>
      </c>
      <c r="B4599" t="s">
        <v>10643</v>
      </c>
    </row>
    <row r="4600" spans="1:2">
      <c r="A4600" t="s">
        <v>10644</v>
      </c>
      <c r="B4600" t="s">
        <v>10645</v>
      </c>
    </row>
    <row r="4601" spans="1:2">
      <c r="A4601" t="s">
        <v>10646</v>
      </c>
      <c r="B4601" t="s">
        <v>10647</v>
      </c>
    </row>
    <row r="4602" spans="1:2">
      <c r="A4602" t="s">
        <v>10648</v>
      </c>
      <c r="B4602" t="s">
        <v>10649</v>
      </c>
    </row>
    <row r="4603" spans="1:2">
      <c r="A4603" t="s">
        <v>10650</v>
      </c>
      <c r="B4603" t="s">
        <v>10651</v>
      </c>
    </row>
    <row r="4604" spans="1:2">
      <c r="A4604" t="s">
        <v>10652</v>
      </c>
      <c r="B4604" t="s">
        <v>10653</v>
      </c>
    </row>
    <row r="4605" spans="1:2">
      <c r="A4605" t="s">
        <v>10654</v>
      </c>
      <c r="B4605" t="s">
        <v>10655</v>
      </c>
    </row>
    <row r="4606" spans="1:2">
      <c r="A4606" t="s">
        <v>10656</v>
      </c>
      <c r="B4606" t="s">
        <v>10657</v>
      </c>
    </row>
    <row r="4607" spans="1:2">
      <c r="A4607" t="s">
        <v>10658</v>
      </c>
      <c r="B4607" t="s">
        <v>10659</v>
      </c>
    </row>
    <row r="4608" spans="1:2">
      <c r="A4608" t="s">
        <v>10660</v>
      </c>
      <c r="B4608" t="s">
        <v>10661</v>
      </c>
    </row>
    <row r="4609" spans="1:2">
      <c r="A4609" t="s">
        <v>10662</v>
      </c>
      <c r="B4609" t="s">
        <v>10663</v>
      </c>
    </row>
    <row r="4610" spans="1:2">
      <c r="A4610" t="s">
        <v>10664</v>
      </c>
      <c r="B4610" t="s">
        <v>10665</v>
      </c>
    </row>
    <row r="4611" spans="1:2">
      <c r="A4611" t="s">
        <v>10666</v>
      </c>
      <c r="B4611" t="s">
        <v>10667</v>
      </c>
    </row>
    <row r="4612" spans="1:2">
      <c r="A4612" t="s">
        <v>10668</v>
      </c>
      <c r="B4612" t="s">
        <v>10669</v>
      </c>
    </row>
    <row r="4613" spans="1:2">
      <c r="A4613" t="s">
        <v>10670</v>
      </c>
      <c r="B4613" t="s">
        <v>10671</v>
      </c>
    </row>
    <row r="4614" spans="1:2">
      <c r="A4614" t="s">
        <v>10672</v>
      </c>
      <c r="B4614" t="s">
        <v>10673</v>
      </c>
    </row>
    <row r="4615" spans="1:2">
      <c r="A4615" t="s">
        <v>10674</v>
      </c>
      <c r="B4615" t="s">
        <v>10675</v>
      </c>
    </row>
    <row r="4616" spans="1:2">
      <c r="A4616" t="s">
        <v>10676</v>
      </c>
      <c r="B4616" t="s">
        <v>10677</v>
      </c>
    </row>
    <row r="4617" spans="1:2">
      <c r="A4617" t="s">
        <v>10678</v>
      </c>
      <c r="B4617" t="s">
        <v>10679</v>
      </c>
    </row>
    <row r="4618" spans="1:2">
      <c r="A4618" t="s">
        <v>10680</v>
      </c>
      <c r="B4618" t="s">
        <v>10681</v>
      </c>
    </row>
    <row r="4619" spans="1:2">
      <c r="A4619" t="s">
        <v>10682</v>
      </c>
      <c r="B4619" t="s">
        <v>10683</v>
      </c>
    </row>
    <row r="4620" spans="1:2">
      <c r="A4620" t="s">
        <v>10684</v>
      </c>
      <c r="B4620" t="s">
        <v>10685</v>
      </c>
    </row>
    <row r="4621" spans="1:2">
      <c r="A4621" t="s">
        <v>10686</v>
      </c>
      <c r="B4621" t="s">
        <v>10687</v>
      </c>
    </row>
    <row r="4622" spans="1:2">
      <c r="A4622" t="s">
        <v>10688</v>
      </c>
      <c r="B4622" t="s">
        <v>10689</v>
      </c>
    </row>
    <row r="4623" spans="1:2">
      <c r="A4623" t="s">
        <v>10690</v>
      </c>
      <c r="B4623" t="s">
        <v>10691</v>
      </c>
    </row>
    <row r="4624" spans="1:2">
      <c r="A4624" t="s">
        <v>10692</v>
      </c>
      <c r="B4624" t="s">
        <v>12755</v>
      </c>
    </row>
    <row r="4625" spans="1:2">
      <c r="A4625" t="s">
        <v>10693</v>
      </c>
      <c r="B4625" t="s">
        <v>10694</v>
      </c>
    </row>
    <row r="4626" spans="1:2">
      <c r="A4626" t="s">
        <v>10695</v>
      </c>
      <c r="B4626" t="s">
        <v>10696</v>
      </c>
    </row>
    <row r="4627" spans="1:2">
      <c r="A4627" t="s">
        <v>10697</v>
      </c>
      <c r="B4627" t="s">
        <v>10698</v>
      </c>
    </row>
    <row r="4628" spans="1:2">
      <c r="A4628" t="s">
        <v>10699</v>
      </c>
      <c r="B4628" t="s">
        <v>10700</v>
      </c>
    </row>
    <row r="4629" spans="1:2">
      <c r="A4629" t="s">
        <v>10701</v>
      </c>
      <c r="B4629" t="s">
        <v>10702</v>
      </c>
    </row>
    <row r="4630" spans="1:2">
      <c r="A4630" t="s">
        <v>10703</v>
      </c>
      <c r="B4630" t="s">
        <v>10704</v>
      </c>
    </row>
    <row r="4631" spans="1:2">
      <c r="A4631" t="s">
        <v>10705</v>
      </c>
      <c r="B4631" t="s">
        <v>10706</v>
      </c>
    </row>
    <row r="4632" spans="1:2">
      <c r="A4632" t="s">
        <v>10707</v>
      </c>
      <c r="B4632" t="s">
        <v>10708</v>
      </c>
    </row>
    <row r="4633" spans="1:2">
      <c r="A4633" t="s">
        <v>10709</v>
      </c>
      <c r="B4633" t="s">
        <v>10710</v>
      </c>
    </row>
    <row r="4634" spans="1:2">
      <c r="A4634" t="s">
        <v>10711</v>
      </c>
      <c r="B4634" t="s">
        <v>10712</v>
      </c>
    </row>
    <row r="4635" spans="1:2">
      <c r="A4635" t="s">
        <v>10713</v>
      </c>
      <c r="B4635" t="s">
        <v>10714</v>
      </c>
    </row>
    <row r="4636" spans="1:2">
      <c r="A4636" t="s">
        <v>10715</v>
      </c>
      <c r="B4636" t="s">
        <v>10716</v>
      </c>
    </row>
    <row r="4637" spans="1:2">
      <c r="A4637" t="s">
        <v>10717</v>
      </c>
      <c r="B4637" t="s">
        <v>10718</v>
      </c>
    </row>
    <row r="4638" spans="1:2">
      <c r="A4638" t="s">
        <v>10719</v>
      </c>
      <c r="B4638" t="s">
        <v>10720</v>
      </c>
    </row>
    <row r="4639" spans="1:2">
      <c r="A4639" t="s">
        <v>10721</v>
      </c>
      <c r="B4639" t="s">
        <v>10722</v>
      </c>
    </row>
    <row r="4640" spans="1:2">
      <c r="A4640" t="s">
        <v>10723</v>
      </c>
      <c r="B4640" t="s">
        <v>10724</v>
      </c>
    </row>
    <row r="4641" spans="1:2">
      <c r="A4641" t="s">
        <v>10725</v>
      </c>
      <c r="B4641" t="s">
        <v>10726</v>
      </c>
    </row>
    <row r="4642" spans="1:2">
      <c r="A4642" t="s">
        <v>10727</v>
      </c>
      <c r="B4642" t="s">
        <v>10728</v>
      </c>
    </row>
    <row r="4643" spans="1:2">
      <c r="A4643" t="s">
        <v>10729</v>
      </c>
      <c r="B4643" t="s">
        <v>10730</v>
      </c>
    </row>
    <row r="4644" spans="1:2">
      <c r="A4644" t="s">
        <v>10731</v>
      </c>
      <c r="B4644" t="s">
        <v>10732</v>
      </c>
    </row>
    <row r="4645" spans="1:2">
      <c r="A4645" t="s">
        <v>10733</v>
      </c>
      <c r="B4645" t="s">
        <v>10734</v>
      </c>
    </row>
    <row r="4646" spans="1:2">
      <c r="A4646" t="s">
        <v>10735</v>
      </c>
      <c r="B4646" t="s">
        <v>10736</v>
      </c>
    </row>
    <row r="4647" spans="1:2">
      <c r="A4647" t="s">
        <v>10737</v>
      </c>
      <c r="B4647" t="s">
        <v>10738</v>
      </c>
    </row>
    <row r="4648" spans="1:2">
      <c r="A4648" t="s">
        <v>10739</v>
      </c>
      <c r="B4648" t="s">
        <v>10740</v>
      </c>
    </row>
    <row r="4649" spans="1:2">
      <c r="A4649" t="s">
        <v>10741</v>
      </c>
      <c r="B4649" t="s">
        <v>10742</v>
      </c>
    </row>
    <row r="4650" spans="1:2">
      <c r="A4650" t="s">
        <v>10743</v>
      </c>
      <c r="B4650" t="s">
        <v>10744</v>
      </c>
    </row>
    <row r="4651" spans="1:2">
      <c r="A4651" t="s">
        <v>10745</v>
      </c>
      <c r="B4651" t="s">
        <v>10746</v>
      </c>
    </row>
    <row r="4652" spans="1:2">
      <c r="A4652" t="s">
        <v>10747</v>
      </c>
      <c r="B4652" t="s">
        <v>10748</v>
      </c>
    </row>
    <row r="4653" spans="1:2">
      <c r="A4653" t="s">
        <v>10749</v>
      </c>
      <c r="B4653" t="s">
        <v>10750</v>
      </c>
    </row>
    <row r="4654" spans="1:2">
      <c r="A4654" t="s">
        <v>10751</v>
      </c>
      <c r="B4654" t="s">
        <v>10752</v>
      </c>
    </row>
    <row r="4655" spans="1:2">
      <c r="A4655" t="s">
        <v>10753</v>
      </c>
      <c r="B4655" t="s">
        <v>10754</v>
      </c>
    </row>
    <row r="4656" spans="1:2">
      <c r="A4656" t="s">
        <v>10755</v>
      </c>
      <c r="B4656" t="s">
        <v>10756</v>
      </c>
    </row>
    <row r="4657" spans="1:2">
      <c r="A4657" t="s">
        <v>10757</v>
      </c>
      <c r="B4657" t="s">
        <v>10758</v>
      </c>
    </row>
    <row r="4658" spans="1:2">
      <c r="A4658" t="s">
        <v>10759</v>
      </c>
      <c r="B4658" t="s">
        <v>10760</v>
      </c>
    </row>
    <row r="4659" spans="1:2">
      <c r="A4659" t="s">
        <v>10761</v>
      </c>
      <c r="B4659" t="s">
        <v>10762</v>
      </c>
    </row>
    <row r="4660" spans="1:2">
      <c r="A4660" t="s">
        <v>10763</v>
      </c>
      <c r="B4660" t="s">
        <v>10764</v>
      </c>
    </row>
    <row r="4661" spans="1:2">
      <c r="A4661" t="s">
        <v>10765</v>
      </c>
      <c r="B4661" t="s">
        <v>10766</v>
      </c>
    </row>
    <row r="4662" spans="1:2">
      <c r="A4662" t="s">
        <v>10767</v>
      </c>
      <c r="B4662" t="s">
        <v>10768</v>
      </c>
    </row>
    <row r="4663" spans="1:2">
      <c r="A4663" t="s">
        <v>10769</v>
      </c>
      <c r="B4663" t="s">
        <v>10770</v>
      </c>
    </row>
    <row r="4664" spans="1:2">
      <c r="A4664" t="s">
        <v>10771</v>
      </c>
      <c r="B4664" t="s">
        <v>10772</v>
      </c>
    </row>
    <row r="4665" spans="1:2">
      <c r="A4665" t="s">
        <v>10773</v>
      </c>
      <c r="B4665" t="s">
        <v>10774</v>
      </c>
    </row>
    <row r="4666" spans="1:2">
      <c r="A4666" t="s">
        <v>10775</v>
      </c>
      <c r="B4666" t="s">
        <v>10776</v>
      </c>
    </row>
    <row r="4667" spans="1:2">
      <c r="A4667" t="s">
        <v>10777</v>
      </c>
      <c r="B4667" t="s">
        <v>10778</v>
      </c>
    </row>
    <row r="4668" spans="1:2">
      <c r="A4668" t="s">
        <v>10779</v>
      </c>
      <c r="B4668" t="s">
        <v>10780</v>
      </c>
    </row>
    <row r="4669" spans="1:2">
      <c r="A4669" t="s">
        <v>10781</v>
      </c>
      <c r="B4669" t="s">
        <v>10782</v>
      </c>
    </row>
    <row r="4670" spans="1:2">
      <c r="A4670" t="s">
        <v>10783</v>
      </c>
      <c r="B4670" t="s">
        <v>10784</v>
      </c>
    </row>
    <row r="4671" spans="1:2">
      <c r="A4671" t="s">
        <v>10785</v>
      </c>
      <c r="B4671" t="s">
        <v>10786</v>
      </c>
    </row>
    <row r="4672" spans="1:2">
      <c r="A4672" t="s">
        <v>10787</v>
      </c>
      <c r="B4672" t="s">
        <v>10788</v>
      </c>
    </row>
    <row r="4673" spans="1:2">
      <c r="A4673" t="s">
        <v>10789</v>
      </c>
      <c r="B4673" t="s">
        <v>10790</v>
      </c>
    </row>
    <row r="4674" spans="1:2">
      <c r="A4674" t="s">
        <v>10791</v>
      </c>
      <c r="B4674" t="s">
        <v>10792</v>
      </c>
    </row>
    <row r="4675" spans="1:2">
      <c r="A4675" t="s">
        <v>10793</v>
      </c>
      <c r="B4675" t="s">
        <v>10794</v>
      </c>
    </row>
    <row r="4676" spans="1:2">
      <c r="A4676" t="s">
        <v>10795</v>
      </c>
      <c r="B4676" t="s">
        <v>12756</v>
      </c>
    </row>
    <row r="4677" spans="1:2">
      <c r="A4677" t="s">
        <v>10796</v>
      </c>
      <c r="B4677" t="s">
        <v>10797</v>
      </c>
    </row>
    <row r="4678" spans="1:2">
      <c r="A4678" t="s">
        <v>10798</v>
      </c>
      <c r="B4678" t="s">
        <v>10799</v>
      </c>
    </row>
    <row r="4679" spans="1:2">
      <c r="A4679" t="s">
        <v>10800</v>
      </c>
      <c r="B4679" t="s">
        <v>10801</v>
      </c>
    </row>
    <row r="4680" spans="1:2">
      <c r="A4680" t="s">
        <v>10802</v>
      </c>
      <c r="B4680" t="s">
        <v>10803</v>
      </c>
    </row>
    <row r="4681" spans="1:2">
      <c r="A4681" t="s">
        <v>10804</v>
      </c>
      <c r="B4681" t="s">
        <v>10805</v>
      </c>
    </row>
    <row r="4682" spans="1:2">
      <c r="A4682" t="s">
        <v>10806</v>
      </c>
      <c r="B4682" t="s">
        <v>10807</v>
      </c>
    </row>
    <row r="4683" spans="1:2">
      <c r="A4683" t="s">
        <v>10808</v>
      </c>
      <c r="B4683" t="s">
        <v>10809</v>
      </c>
    </row>
    <row r="4684" spans="1:2">
      <c r="A4684" t="s">
        <v>10810</v>
      </c>
      <c r="B4684" t="s">
        <v>10811</v>
      </c>
    </row>
    <row r="4685" spans="1:2">
      <c r="A4685" t="s">
        <v>10812</v>
      </c>
      <c r="B4685" t="s">
        <v>10813</v>
      </c>
    </row>
    <row r="4686" spans="1:2">
      <c r="A4686" t="s">
        <v>10814</v>
      </c>
      <c r="B4686" t="s">
        <v>10815</v>
      </c>
    </row>
    <row r="4687" spans="1:2">
      <c r="A4687" t="s">
        <v>10816</v>
      </c>
      <c r="B4687" t="s">
        <v>10817</v>
      </c>
    </row>
    <row r="4688" spans="1:2">
      <c r="A4688" t="s">
        <v>10818</v>
      </c>
      <c r="B4688" t="s">
        <v>10819</v>
      </c>
    </row>
    <row r="4689" spans="1:2">
      <c r="A4689" t="s">
        <v>10820</v>
      </c>
      <c r="B4689" t="s">
        <v>12757</v>
      </c>
    </row>
    <row r="4690" spans="1:2">
      <c r="A4690" t="s">
        <v>10821</v>
      </c>
      <c r="B4690" t="s">
        <v>10822</v>
      </c>
    </row>
    <row r="4691" spans="1:2">
      <c r="A4691" t="s">
        <v>10823</v>
      </c>
      <c r="B4691" t="s">
        <v>10824</v>
      </c>
    </row>
    <row r="4692" spans="1:2">
      <c r="A4692" t="s">
        <v>10825</v>
      </c>
      <c r="B4692" t="s">
        <v>10826</v>
      </c>
    </row>
    <row r="4693" spans="1:2">
      <c r="A4693" t="s">
        <v>10827</v>
      </c>
      <c r="B4693" t="s">
        <v>10828</v>
      </c>
    </row>
    <row r="4694" spans="1:2">
      <c r="A4694" t="s">
        <v>10829</v>
      </c>
      <c r="B4694" t="s">
        <v>10830</v>
      </c>
    </row>
    <row r="4695" spans="1:2">
      <c r="A4695" t="s">
        <v>10831</v>
      </c>
      <c r="B4695" t="s">
        <v>10832</v>
      </c>
    </row>
    <row r="4696" spans="1:2">
      <c r="A4696" t="s">
        <v>10833</v>
      </c>
      <c r="B4696" t="s">
        <v>10834</v>
      </c>
    </row>
    <row r="4697" spans="1:2">
      <c r="A4697" t="s">
        <v>10835</v>
      </c>
      <c r="B4697" t="s">
        <v>10836</v>
      </c>
    </row>
    <row r="4698" spans="1:2">
      <c r="A4698" t="s">
        <v>10837</v>
      </c>
      <c r="B4698" t="s">
        <v>10838</v>
      </c>
    </row>
    <row r="4699" spans="1:2">
      <c r="A4699" t="s">
        <v>10839</v>
      </c>
      <c r="B4699" t="s">
        <v>10840</v>
      </c>
    </row>
    <row r="4700" spans="1:2">
      <c r="A4700" t="s">
        <v>10841</v>
      </c>
      <c r="B4700" t="s">
        <v>10842</v>
      </c>
    </row>
    <row r="4701" spans="1:2">
      <c r="A4701" t="s">
        <v>10843</v>
      </c>
      <c r="B4701" t="s">
        <v>10844</v>
      </c>
    </row>
    <row r="4702" spans="1:2">
      <c r="A4702" t="s">
        <v>10845</v>
      </c>
      <c r="B4702" t="s">
        <v>10846</v>
      </c>
    </row>
    <row r="4703" spans="1:2">
      <c r="A4703" t="s">
        <v>10847</v>
      </c>
      <c r="B4703" t="s">
        <v>10848</v>
      </c>
    </row>
    <row r="4704" spans="1:2">
      <c r="A4704" t="s">
        <v>10849</v>
      </c>
      <c r="B4704" t="s">
        <v>10850</v>
      </c>
    </row>
    <row r="4705" spans="1:2">
      <c r="A4705" t="s">
        <v>10851</v>
      </c>
      <c r="B4705" t="s">
        <v>10852</v>
      </c>
    </row>
    <row r="4706" spans="1:2">
      <c r="A4706" t="s">
        <v>10853</v>
      </c>
      <c r="B4706" t="s">
        <v>10854</v>
      </c>
    </row>
    <row r="4707" spans="1:2">
      <c r="A4707" t="s">
        <v>10855</v>
      </c>
      <c r="B4707" t="s">
        <v>10856</v>
      </c>
    </row>
    <row r="4708" spans="1:2">
      <c r="A4708" t="s">
        <v>10857</v>
      </c>
      <c r="B4708" t="s">
        <v>10858</v>
      </c>
    </row>
    <row r="4709" spans="1:2">
      <c r="A4709" t="s">
        <v>10859</v>
      </c>
      <c r="B4709" t="s">
        <v>10860</v>
      </c>
    </row>
    <row r="4710" spans="1:2">
      <c r="A4710" t="s">
        <v>10861</v>
      </c>
      <c r="B4710" t="s">
        <v>10862</v>
      </c>
    </row>
    <row r="4711" spans="1:2">
      <c r="A4711" t="s">
        <v>10863</v>
      </c>
      <c r="B4711" t="s">
        <v>12758</v>
      </c>
    </row>
    <row r="4712" spans="1:2">
      <c r="A4712" t="s">
        <v>10864</v>
      </c>
      <c r="B4712" t="s">
        <v>10865</v>
      </c>
    </row>
    <row r="4713" spans="1:2">
      <c r="A4713" t="s">
        <v>10866</v>
      </c>
      <c r="B4713" t="s">
        <v>10867</v>
      </c>
    </row>
    <row r="4714" spans="1:2">
      <c r="A4714" t="s">
        <v>10868</v>
      </c>
      <c r="B4714" t="s">
        <v>10869</v>
      </c>
    </row>
    <row r="4715" spans="1:2">
      <c r="A4715" t="s">
        <v>10870</v>
      </c>
      <c r="B4715" t="s">
        <v>10871</v>
      </c>
    </row>
    <row r="4716" spans="1:2">
      <c r="A4716" t="s">
        <v>10872</v>
      </c>
      <c r="B4716" t="s">
        <v>10873</v>
      </c>
    </row>
    <row r="4717" spans="1:2">
      <c r="A4717" t="s">
        <v>10874</v>
      </c>
      <c r="B4717" t="s">
        <v>12759</v>
      </c>
    </row>
    <row r="4718" spans="1:2">
      <c r="A4718" t="s">
        <v>10875</v>
      </c>
      <c r="B4718" t="s">
        <v>10876</v>
      </c>
    </row>
    <row r="4719" spans="1:2">
      <c r="A4719" t="s">
        <v>10877</v>
      </c>
      <c r="B4719" t="s">
        <v>10878</v>
      </c>
    </row>
    <row r="4720" spans="1:2">
      <c r="A4720" t="s">
        <v>10879</v>
      </c>
      <c r="B4720" t="s">
        <v>10880</v>
      </c>
    </row>
    <row r="4721" spans="1:2">
      <c r="A4721" t="s">
        <v>10881</v>
      </c>
      <c r="B4721" t="s">
        <v>10882</v>
      </c>
    </row>
    <row r="4722" spans="1:2">
      <c r="A4722" t="s">
        <v>10883</v>
      </c>
      <c r="B4722" t="s">
        <v>10884</v>
      </c>
    </row>
    <row r="4723" spans="1:2">
      <c r="A4723" t="s">
        <v>10885</v>
      </c>
      <c r="B4723" t="s">
        <v>10886</v>
      </c>
    </row>
    <row r="4724" spans="1:2">
      <c r="A4724" t="s">
        <v>10887</v>
      </c>
      <c r="B4724" t="s">
        <v>10888</v>
      </c>
    </row>
    <row r="4725" spans="1:2">
      <c r="A4725" t="s">
        <v>10889</v>
      </c>
      <c r="B4725" t="s">
        <v>10890</v>
      </c>
    </row>
    <row r="4726" spans="1:2">
      <c r="A4726" t="s">
        <v>10891</v>
      </c>
      <c r="B4726" t="s">
        <v>10892</v>
      </c>
    </row>
    <row r="4727" spans="1:2">
      <c r="A4727" t="s">
        <v>10893</v>
      </c>
      <c r="B4727" t="s">
        <v>10894</v>
      </c>
    </row>
    <row r="4728" spans="1:2">
      <c r="A4728" t="s">
        <v>10895</v>
      </c>
      <c r="B4728" t="s">
        <v>10896</v>
      </c>
    </row>
    <row r="4729" spans="1:2">
      <c r="A4729" t="s">
        <v>10897</v>
      </c>
      <c r="B4729" t="s">
        <v>10898</v>
      </c>
    </row>
    <row r="4730" spans="1:2">
      <c r="A4730" t="s">
        <v>10899</v>
      </c>
      <c r="B4730" t="s">
        <v>10900</v>
      </c>
    </row>
    <row r="4731" spans="1:2">
      <c r="A4731" t="s">
        <v>10901</v>
      </c>
      <c r="B4731" t="s">
        <v>10902</v>
      </c>
    </row>
    <row r="4732" spans="1:2">
      <c r="A4732" t="s">
        <v>10903</v>
      </c>
      <c r="B4732" t="s">
        <v>10904</v>
      </c>
    </row>
    <row r="4733" spans="1:2">
      <c r="A4733" t="s">
        <v>10905</v>
      </c>
      <c r="B4733" t="s">
        <v>10906</v>
      </c>
    </row>
    <row r="4734" spans="1:2">
      <c r="A4734" t="s">
        <v>10907</v>
      </c>
      <c r="B4734" t="s">
        <v>10908</v>
      </c>
    </row>
    <row r="4735" spans="1:2">
      <c r="A4735" t="s">
        <v>10909</v>
      </c>
      <c r="B4735" t="s">
        <v>10910</v>
      </c>
    </row>
    <row r="4736" spans="1:2">
      <c r="A4736" t="s">
        <v>10911</v>
      </c>
      <c r="B4736" t="s">
        <v>10912</v>
      </c>
    </row>
    <row r="4737" spans="1:2">
      <c r="A4737" t="s">
        <v>10913</v>
      </c>
      <c r="B4737" t="s">
        <v>12633</v>
      </c>
    </row>
    <row r="4738" spans="1:2">
      <c r="A4738" t="s">
        <v>10914</v>
      </c>
      <c r="B4738" t="s">
        <v>10915</v>
      </c>
    </row>
    <row r="4739" spans="1:2">
      <c r="A4739" t="s">
        <v>10916</v>
      </c>
      <c r="B4739" t="s">
        <v>10917</v>
      </c>
    </row>
    <row r="4740" spans="1:2">
      <c r="A4740" t="s">
        <v>10918</v>
      </c>
      <c r="B4740" t="s">
        <v>10919</v>
      </c>
    </row>
    <row r="4741" spans="1:2">
      <c r="A4741" t="s">
        <v>10920</v>
      </c>
      <c r="B4741" t="s">
        <v>10921</v>
      </c>
    </row>
    <row r="4742" spans="1:2">
      <c r="A4742" t="s">
        <v>10922</v>
      </c>
      <c r="B4742" t="s">
        <v>10923</v>
      </c>
    </row>
    <row r="4743" spans="1:2">
      <c r="A4743" t="s">
        <v>10924</v>
      </c>
      <c r="B4743" t="s">
        <v>10925</v>
      </c>
    </row>
    <row r="4744" spans="1:2">
      <c r="A4744" t="s">
        <v>10926</v>
      </c>
      <c r="B4744" t="s">
        <v>10927</v>
      </c>
    </row>
    <row r="4745" spans="1:2">
      <c r="A4745" t="s">
        <v>10928</v>
      </c>
      <c r="B4745" t="s">
        <v>10929</v>
      </c>
    </row>
    <row r="4746" spans="1:2">
      <c r="A4746" t="s">
        <v>10930</v>
      </c>
      <c r="B4746" t="s">
        <v>10931</v>
      </c>
    </row>
    <row r="4747" spans="1:2">
      <c r="A4747" t="s">
        <v>10932</v>
      </c>
      <c r="B4747" t="s">
        <v>10933</v>
      </c>
    </row>
    <row r="4748" spans="1:2">
      <c r="A4748" t="s">
        <v>10934</v>
      </c>
      <c r="B4748" t="s">
        <v>10935</v>
      </c>
    </row>
    <row r="4749" spans="1:2">
      <c r="A4749" t="s">
        <v>10936</v>
      </c>
      <c r="B4749" t="s">
        <v>10937</v>
      </c>
    </row>
    <row r="4750" spans="1:2">
      <c r="A4750" t="s">
        <v>10938</v>
      </c>
      <c r="B4750" t="s">
        <v>10939</v>
      </c>
    </row>
    <row r="4751" spans="1:2">
      <c r="A4751" t="s">
        <v>10940</v>
      </c>
      <c r="B4751" t="s">
        <v>10941</v>
      </c>
    </row>
    <row r="4752" spans="1:2">
      <c r="A4752" t="s">
        <v>10942</v>
      </c>
      <c r="B4752" t="s">
        <v>10943</v>
      </c>
    </row>
    <row r="4753" spans="1:2">
      <c r="A4753" t="s">
        <v>10944</v>
      </c>
      <c r="B4753" t="s">
        <v>10945</v>
      </c>
    </row>
    <row r="4754" spans="1:2">
      <c r="A4754" t="s">
        <v>10946</v>
      </c>
      <c r="B4754" t="s">
        <v>10947</v>
      </c>
    </row>
    <row r="4755" spans="1:2">
      <c r="A4755" t="s">
        <v>10948</v>
      </c>
      <c r="B4755" t="s">
        <v>10949</v>
      </c>
    </row>
    <row r="4756" spans="1:2">
      <c r="A4756" t="s">
        <v>10950</v>
      </c>
      <c r="B4756" t="s">
        <v>10951</v>
      </c>
    </row>
    <row r="4757" spans="1:2">
      <c r="A4757" t="s">
        <v>10952</v>
      </c>
      <c r="B4757" t="s">
        <v>10953</v>
      </c>
    </row>
    <row r="4758" spans="1:2">
      <c r="A4758" t="s">
        <v>10954</v>
      </c>
      <c r="B4758" t="s">
        <v>10955</v>
      </c>
    </row>
    <row r="4759" spans="1:2">
      <c r="A4759" t="s">
        <v>10956</v>
      </c>
      <c r="B4759" t="s">
        <v>10957</v>
      </c>
    </row>
    <row r="4760" spans="1:2">
      <c r="A4760" t="s">
        <v>10958</v>
      </c>
      <c r="B4760" t="s">
        <v>10959</v>
      </c>
    </row>
    <row r="4761" spans="1:2">
      <c r="A4761" t="s">
        <v>10960</v>
      </c>
      <c r="B4761" t="s">
        <v>10961</v>
      </c>
    </row>
    <row r="4762" spans="1:2">
      <c r="A4762" t="s">
        <v>10962</v>
      </c>
      <c r="B4762" t="s">
        <v>10963</v>
      </c>
    </row>
    <row r="4763" spans="1:2">
      <c r="A4763" t="s">
        <v>10964</v>
      </c>
      <c r="B4763" t="s">
        <v>10965</v>
      </c>
    </row>
    <row r="4764" spans="1:2">
      <c r="A4764" t="s">
        <v>10966</v>
      </c>
      <c r="B4764" t="s">
        <v>10967</v>
      </c>
    </row>
    <row r="4765" spans="1:2">
      <c r="A4765" t="s">
        <v>10968</v>
      </c>
      <c r="B4765" t="s">
        <v>10969</v>
      </c>
    </row>
    <row r="4766" spans="1:2">
      <c r="A4766" t="s">
        <v>10970</v>
      </c>
      <c r="B4766" t="s">
        <v>10971</v>
      </c>
    </row>
    <row r="4767" spans="1:2">
      <c r="A4767" t="s">
        <v>10972</v>
      </c>
      <c r="B4767" t="s">
        <v>10973</v>
      </c>
    </row>
    <row r="4768" spans="1:2">
      <c r="A4768" t="s">
        <v>10974</v>
      </c>
      <c r="B4768" t="s">
        <v>10975</v>
      </c>
    </row>
    <row r="4769" spans="1:2">
      <c r="A4769" t="s">
        <v>10976</v>
      </c>
      <c r="B4769" t="s">
        <v>10977</v>
      </c>
    </row>
    <row r="4770" spans="1:2">
      <c r="A4770" t="s">
        <v>10978</v>
      </c>
      <c r="B4770" t="s">
        <v>10979</v>
      </c>
    </row>
    <row r="4771" spans="1:2">
      <c r="A4771" t="s">
        <v>10980</v>
      </c>
      <c r="B4771" t="s">
        <v>10981</v>
      </c>
    </row>
    <row r="4772" spans="1:2">
      <c r="A4772" t="s">
        <v>10982</v>
      </c>
      <c r="B4772" t="s">
        <v>10983</v>
      </c>
    </row>
    <row r="4773" spans="1:2">
      <c r="A4773" t="s">
        <v>10984</v>
      </c>
      <c r="B4773" t="s">
        <v>10985</v>
      </c>
    </row>
    <row r="4774" spans="1:2">
      <c r="A4774" t="s">
        <v>10986</v>
      </c>
      <c r="B4774" t="s">
        <v>10987</v>
      </c>
    </row>
    <row r="4775" spans="1:2">
      <c r="A4775" t="s">
        <v>10988</v>
      </c>
      <c r="B4775" t="s">
        <v>10989</v>
      </c>
    </row>
    <row r="4776" spans="1:2">
      <c r="A4776" t="s">
        <v>10990</v>
      </c>
      <c r="B4776" t="s">
        <v>10991</v>
      </c>
    </row>
    <row r="4777" spans="1:2">
      <c r="A4777" t="s">
        <v>10992</v>
      </c>
      <c r="B4777" t="s">
        <v>10993</v>
      </c>
    </row>
    <row r="4778" spans="1:2">
      <c r="A4778" t="s">
        <v>10994</v>
      </c>
      <c r="B4778" t="s">
        <v>10995</v>
      </c>
    </row>
    <row r="4779" spans="1:2">
      <c r="A4779" t="s">
        <v>10996</v>
      </c>
      <c r="B4779" t="s">
        <v>10997</v>
      </c>
    </row>
    <row r="4780" spans="1:2">
      <c r="A4780" t="s">
        <v>10998</v>
      </c>
      <c r="B4780" t="s">
        <v>10999</v>
      </c>
    </row>
    <row r="4781" spans="1:2">
      <c r="A4781" t="s">
        <v>11000</v>
      </c>
      <c r="B4781" t="s">
        <v>11001</v>
      </c>
    </row>
    <row r="4782" spans="1:2">
      <c r="A4782" t="s">
        <v>11002</v>
      </c>
      <c r="B4782" t="s">
        <v>11003</v>
      </c>
    </row>
    <row r="4783" spans="1:2">
      <c r="A4783" t="s">
        <v>11004</v>
      </c>
      <c r="B4783" t="s">
        <v>11005</v>
      </c>
    </row>
    <row r="4784" spans="1:2">
      <c r="A4784" t="s">
        <v>11006</v>
      </c>
      <c r="B4784" t="s">
        <v>11007</v>
      </c>
    </row>
    <row r="4785" spans="1:2">
      <c r="A4785" t="s">
        <v>11008</v>
      </c>
      <c r="B4785" t="s">
        <v>11009</v>
      </c>
    </row>
    <row r="4786" spans="1:2">
      <c r="A4786" t="s">
        <v>11010</v>
      </c>
      <c r="B4786" t="s">
        <v>11011</v>
      </c>
    </row>
    <row r="4787" spans="1:2">
      <c r="A4787" t="s">
        <v>11012</v>
      </c>
      <c r="B4787" t="s">
        <v>11013</v>
      </c>
    </row>
    <row r="4788" spans="1:2">
      <c r="A4788" t="s">
        <v>11014</v>
      </c>
      <c r="B4788" t="s">
        <v>11015</v>
      </c>
    </row>
    <row r="4789" spans="1:2">
      <c r="A4789" t="s">
        <v>11016</v>
      </c>
      <c r="B4789" t="s">
        <v>11017</v>
      </c>
    </row>
    <row r="4790" spans="1:2">
      <c r="A4790" t="s">
        <v>11018</v>
      </c>
      <c r="B4790" t="s">
        <v>11019</v>
      </c>
    </row>
    <row r="4791" spans="1:2">
      <c r="A4791" t="s">
        <v>12760</v>
      </c>
      <c r="B4791" t="s">
        <v>12761</v>
      </c>
    </row>
    <row r="4792" spans="1:2">
      <c r="A4792" t="s">
        <v>11020</v>
      </c>
      <c r="B4792" t="s">
        <v>11021</v>
      </c>
    </row>
    <row r="4793" spans="1:2">
      <c r="A4793" t="s">
        <v>11022</v>
      </c>
      <c r="B4793" t="s">
        <v>11023</v>
      </c>
    </row>
    <row r="4794" spans="1:2">
      <c r="A4794" t="s">
        <v>11024</v>
      </c>
      <c r="B4794" t="s">
        <v>11025</v>
      </c>
    </row>
    <row r="4795" spans="1:2">
      <c r="A4795" t="s">
        <v>11026</v>
      </c>
      <c r="B4795" t="s">
        <v>11027</v>
      </c>
    </row>
    <row r="4796" spans="1:2">
      <c r="A4796" t="s">
        <v>11028</v>
      </c>
      <c r="B4796" t="s">
        <v>11029</v>
      </c>
    </row>
    <row r="4797" spans="1:2">
      <c r="A4797" t="s">
        <v>11030</v>
      </c>
      <c r="B4797" t="s">
        <v>11031</v>
      </c>
    </row>
    <row r="4798" spans="1:2">
      <c r="A4798" t="s">
        <v>11032</v>
      </c>
      <c r="B4798" t="s">
        <v>11033</v>
      </c>
    </row>
    <row r="4799" spans="1:2">
      <c r="A4799" t="s">
        <v>11034</v>
      </c>
      <c r="B4799" t="s">
        <v>11035</v>
      </c>
    </row>
    <row r="4800" spans="1:2">
      <c r="A4800" t="s">
        <v>11036</v>
      </c>
      <c r="B4800" t="s">
        <v>11037</v>
      </c>
    </row>
    <row r="4801" spans="1:2">
      <c r="A4801" t="s">
        <v>11038</v>
      </c>
      <c r="B4801" t="s">
        <v>11039</v>
      </c>
    </row>
    <row r="4802" spans="1:2">
      <c r="A4802" t="s">
        <v>11040</v>
      </c>
      <c r="B4802" t="s">
        <v>11041</v>
      </c>
    </row>
    <row r="4803" spans="1:2">
      <c r="A4803" t="s">
        <v>11042</v>
      </c>
      <c r="B4803" t="s">
        <v>11043</v>
      </c>
    </row>
    <row r="4804" spans="1:2">
      <c r="A4804" t="s">
        <v>11044</v>
      </c>
      <c r="B4804" t="s">
        <v>11045</v>
      </c>
    </row>
    <row r="4805" spans="1:2">
      <c r="A4805" t="s">
        <v>11046</v>
      </c>
      <c r="B4805" t="s">
        <v>11047</v>
      </c>
    </row>
    <row r="4806" spans="1:2">
      <c r="A4806" t="s">
        <v>11048</v>
      </c>
      <c r="B4806" t="s">
        <v>11049</v>
      </c>
    </row>
    <row r="4807" spans="1:2">
      <c r="A4807" t="s">
        <v>11050</v>
      </c>
      <c r="B4807" t="s">
        <v>11051</v>
      </c>
    </row>
    <row r="4808" spans="1:2">
      <c r="A4808" t="s">
        <v>11052</v>
      </c>
      <c r="B4808" t="s">
        <v>11053</v>
      </c>
    </row>
    <row r="4809" spans="1:2">
      <c r="A4809" t="s">
        <v>11054</v>
      </c>
      <c r="B4809" t="s">
        <v>11055</v>
      </c>
    </row>
    <row r="4810" spans="1:2">
      <c r="A4810" t="s">
        <v>11056</v>
      </c>
      <c r="B4810" t="s">
        <v>11057</v>
      </c>
    </row>
    <row r="4811" spans="1:2">
      <c r="A4811" t="s">
        <v>11058</v>
      </c>
      <c r="B4811" t="s">
        <v>11059</v>
      </c>
    </row>
    <row r="4812" spans="1:2">
      <c r="A4812" t="s">
        <v>11060</v>
      </c>
      <c r="B4812" t="s">
        <v>11061</v>
      </c>
    </row>
    <row r="4813" spans="1:2">
      <c r="A4813" t="s">
        <v>11062</v>
      </c>
      <c r="B4813" t="s">
        <v>11063</v>
      </c>
    </row>
    <row r="4814" spans="1:2">
      <c r="A4814" t="s">
        <v>11064</v>
      </c>
      <c r="B4814" t="s">
        <v>11065</v>
      </c>
    </row>
    <row r="4815" spans="1:2">
      <c r="A4815" t="s">
        <v>11066</v>
      </c>
      <c r="B4815" t="s">
        <v>11067</v>
      </c>
    </row>
    <row r="4816" spans="1:2">
      <c r="A4816" t="s">
        <v>11068</v>
      </c>
      <c r="B4816" t="s">
        <v>11069</v>
      </c>
    </row>
    <row r="4817" spans="1:2">
      <c r="A4817" t="s">
        <v>11070</v>
      </c>
      <c r="B4817" t="s">
        <v>11071</v>
      </c>
    </row>
    <row r="4818" spans="1:2">
      <c r="A4818" t="s">
        <v>11072</v>
      </c>
      <c r="B4818" t="s">
        <v>11073</v>
      </c>
    </row>
    <row r="4819" spans="1:2">
      <c r="A4819" t="s">
        <v>11074</v>
      </c>
      <c r="B4819" t="s">
        <v>11075</v>
      </c>
    </row>
    <row r="4820" spans="1:2">
      <c r="A4820" t="s">
        <v>11076</v>
      </c>
      <c r="B4820" t="s">
        <v>11077</v>
      </c>
    </row>
    <row r="4821" spans="1:2">
      <c r="A4821" t="s">
        <v>11078</v>
      </c>
      <c r="B4821" t="s">
        <v>12762</v>
      </c>
    </row>
    <row r="4822" spans="1:2">
      <c r="A4822" t="s">
        <v>11078</v>
      </c>
      <c r="B4822" t="s">
        <v>11079</v>
      </c>
    </row>
    <row r="4823" spans="1:2">
      <c r="A4823" t="s">
        <v>11080</v>
      </c>
      <c r="B4823" t="s">
        <v>11081</v>
      </c>
    </row>
    <row r="4824" spans="1:2">
      <c r="A4824" t="s">
        <v>11080</v>
      </c>
      <c r="B4824" t="s">
        <v>11082</v>
      </c>
    </row>
    <row r="4825" spans="1:2">
      <c r="A4825" t="s">
        <v>11083</v>
      </c>
      <c r="B4825" t="s">
        <v>11084</v>
      </c>
    </row>
    <row r="4826" spans="1:2">
      <c r="A4826" t="s">
        <v>11083</v>
      </c>
      <c r="B4826" t="s">
        <v>11085</v>
      </c>
    </row>
    <row r="4827" spans="1:2">
      <c r="A4827" t="s">
        <v>11086</v>
      </c>
      <c r="B4827" t="s">
        <v>11087</v>
      </c>
    </row>
    <row r="4828" spans="1:2">
      <c r="A4828" t="s">
        <v>11086</v>
      </c>
      <c r="B4828" t="s">
        <v>11088</v>
      </c>
    </row>
    <row r="4829" spans="1:2">
      <c r="A4829" t="s">
        <v>11089</v>
      </c>
      <c r="B4829" t="s">
        <v>11090</v>
      </c>
    </row>
    <row r="4830" spans="1:2">
      <c r="A4830" t="s">
        <v>11091</v>
      </c>
      <c r="B4830" t="s">
        <v>11092</v>
      </c>
    </row>
    <row r="4831" spans="1:2">
      <c r="A4831" t="s">
        <v>11093</v>
      </c>
      <c r="B4831" t="s">
        <v>11094</v>
      </c>
    </row>
    <row r="4832" spans="1:2">
      <c r="A4832" t="s">
        <v>11093</v>
      </c>
      <c r="B4832" t="s">
        <v>11095</v>
      </c>
    </row>
    <row r="4833" spans="1:2">
      <c r="A4833" t="s">
        <v>11096</v>
      </c>
      <c r="B4833" t="s">
        <v>11097</v>
      </c>
    </row>
    <row r="4834" spans="1:2">
      <c r="A4834" t="s">
        <v>11096</v>
      </c>
      <c r="B4834" t="s">
        <v>11098</v>
      </c>
    </row>
    <row r="4835" spans="1:2">
      <c r="A4835" t="s">
        <v>11099</v>
      </c>
      <c r="B4835" t="s">
        <v>11100</v>
      </c>
    </row>
    <row r="4836" spans="1:2">
      <c r="A4836" t="s">
        <v>11099</v>
      </c>
      <c r="B4836" t="s">
        <v>11101</v>
      </c>
    </row>
    <row r="4837" spans="1:2">
      <c r="A4837" t="s">
        <v>11102</v>
      </c>
      <c r="B4837" t="s">
        <v>11103</v>
      </c>
    </row>
    <row r="4838" spans="1:2">
      <c r="A4838" t="s">
        <v>11104</v>
      </c>
      <c r="B4838" t="s">
        <v>12763</v>
      </c>
    </row>
    <row r="4839" spans="1:2">
      <c r="A4839" t="s">
        <v>11104</v>
      </c>
      <c r="B4839" t="s">
        <v>11105</v>
      </c>
    </row>
    <row r="4840" spans="1:2">
      <c r="A4840" t="s">
        <v>11106</v>
      </c>
      <c r="B4840" t="s">
        <v>12764</v>
      </c>
    </row>
    <row r="4841" spans="1:2">
      <c r="A4841" t="s">
        <v>11106</v>
      </c>
      <c r="B4841" t="s">
        <v>11107</v>
      </c>
    </row>
    <row r="4842" spans="1:2">
      <c r="A4842" t="s">
        <v>11108</v>
      </c>
      <c r="B4842" t="s">
        <v>11109</v>
      </c>
    </row>
    <row r="4843" spans="1:2">
      <c r="A4843" t="s">
        <v>11108</v>
      </c>
      <c r="B4843" t="s">
        <v>11110</v>
      </c>
    </row>
    <row r="4844" spans="1:2">
      <c r="A4844" t="s">
        <v>11111</v>
      </c>
      <c r="B4844" t="s">
        <v>11112</v>
      </c>
    </row>
    <row r="4845" spans="1:2">
      <c r="A4845" t="s">
        <v>11111</v>
      </c>
      <c r="B4845" t="s">
        <v>11113</v>
      </c>
    </row>
    <row r="4846" spans="1:2">
      <c r="A4846" t="s">
        <v>11114</v>
      </c>
      <c r="B4846" t="s">
        <v>11115</v>
      </c>
    </row>
    <row r="4847" spans="1:2">
      <c r="A4847" t="s">
        <v>11114</v>
      </c>
      <c r="B4847" t="s">
        <v>11116</v>
      </c>
    </row>
    <row r="4848" spans="1:2">
      <c r="A4848" t="s">
        <v>11117</v>
      </c>
      <c r="B4848" t="s">
        <v>11118</v>
      </c>
    </row>
    <row r="4849" spans="1:2">
      <c r="A4849" t="s">
        <v>11117</v>
      </c>
      <c r="B4849" t="s">
        <v>11119</v>
      </c>
    </row>
    <row r="4850" spans="1:2">
      <c r="A4850" t="s">
        <v>11120</v>
      </c>
      <c r="B4850" t="s">
        <v>11121</v>
      </c>
    </row>
    <row r="4851" spans="1:2">
      <c r="A4851" t="s">
        <v>11120</v>
      </c>
      <c r="B4851" t="s">
        <v>11122</v>
      </c>
    </row>
    <row r="4852" spans="1:2">
      <c r="A4852" t="s">
        <v>11123</v>
      </c>
      <c r="B4852" t="s">
        <v>11124</v>
      </c>
    </row>
    <row r="4853" spans="1:2">
      <c r="A4853" t="s">
        <v>11123</v>
      </c>
      <c r="B4853" t="s">
        <v>11125</v>
      </c>
    </row>
    <row r="4854" spans="1:2">
      <c r="A4854" t="s">
        <v>11126</v>
      </c>
      <c r="B4854" t="s">
        <v>11127</v>
      </c>
    </row>
    <row r="4855" spans="1:2">
      <c r="A4855" t="s">
        <v>11126</v>
      </c>
      <c r="B4855" t="s">
        <v>11128</v>
      </c>
    </row>
    <row r="4856" spans="1:2">
      <c r="A4856" t="s">
        <v>11129</v>
      </c>
      <c r="B4856" t="s">
        <v>11130</v>
      </c>
    </row>
    <row r="4857" spans="1:2">
      <c r="A4857" t="s">
        <v>11129</v>
      </c>
      <c r="B4857" t="s">
        <v>11131</v>
      </c>
    </row>
    <row r="4858" spans="1:2">
      <c r="A4858" t="s">
        <v>11132</v>
      </c>
      <c r="B4858" t="s">
        <v>12765</v>
      </c>
    </row>
    <row r="4859" spans="1:2">
      <c r="A4859" t="s">
        <v>11132</v>
      </c>
      <c r="B4859" t="s">
        <v>11133</v>
      </c>
    </row>
    <row r="4860" spans="1:2">
      <c r="A4860" t="s">
        <v>11134</v>
      </c>
      <c r="B4860" t="s">
        <v>11135</v>
      </c>
    </row>
    <row r="4861" spans="1:2">
      <c r="A4861" t="s">
        <v>11134</v>
      </c>
      <c r="B4861" t="s">
        <v>11136</v>
      </c>
    </row>
    <row r="4862" spans="1:2">
      <c r="A4862" t="s">
        <v>11137</v>
      </c>
      <c r="B4862" t="s">
        <v>12766</v>
      </c>
    </row>
    <row r="4863" spans="1:2">
      <c r="A4863" t="s">
        <v>11137</v>
      </c>
      <c r="B4863" t="s">
        <v>11138</v>
      </c>
    </row>
    <row r="4864" spans="1:2">
      <c r="A4864" t="s">
        <v>11139</v>
      </c>
      <c r="B4864" t="s">
        <v>11140</v>
      </c>
    </row>
    <row r="4865" spans="1:2">
      <c r="A4865" t="s">
        <v>11141</v>
      </c>
      <c r="B4865" t="s">
        <v>11142</v>
      </c>
    </row>
    <row r="4866" spans="1:2">
      <c r="A4866" t="s">
        <v>11143</v>
      </c>
      <c r="B4866" t="s">
        <v>11144</v>
      </c>
    </row>
    <row r="4867" spans="1:2">
      <c r="A4867" t="s">
        <v>11145</v>
      </c>
      <c r="B4867" t="s">
        <v>11146</v>
      </c>
    </row>
    <row r="4868" spans="1:2">
      <c r="A4868" t="s">
        <v>11147</v>
      </c>
      <c r="B4868" t="s">
        <v>11148</v>
      </c>
    </row>
    <row r="4869" spans="1:2">
      <c r="A4869" t="s">
        <v>11149</v>
      </c>
      <c r="B4869" t="s">
        <v>11150</v>
      </c>
    </row>
    <row r="4870" spans="1:2">
      <c r="A4870" t="s">
        <v>11151</v>
      </c>
      <c r="B4870" t="s">
        <v>11152</v>
      </c>
    </row>
    <row r="4871" spans="1:2">
      <c r="A4871" t="s">
        <v>11153</v>
      </c>
      <c r="B4871" t="s">
        <v>11154</v>
      </c>
    </row>
    <row r="4872" spans="1:2">
      <c r="A4872" t="s">
        <v>11155</v>
      </c>
      <c r="B4872" t="s">
        <v>11156</v>
      </c>
    </row>
    <row r="4873" spans="1:2">
      <c r="A4873" t="s">
        <v>11157</v>
      </c>
      <c r="B4873" t="s">
        <v>11158</v>
      </c>
    </row>
    <row r="4874" spans="1:2">
      <c r="A4874" t="s">
        <v>11159</v>
      </c>
      <c r="B4874" t="s">
        <v>11160</v>
      </c>
    </row>
    <row r="4875" spans="1:2">
      <c r="A4875" t="s">
        <v>11161</v>
      </c>
      <c r="B4875" t="s">
        <v>11162</v>
      </c>
    </row>
    <row r="4876" spans="1:2">
      <c r="A4876" t="s">
        <v>11163</v>
      </c>
      <c r="B4876" t="s">
        <v>11164</v>
      </c>
    </row>
    <row r="4877" spans="1:2">
      <c r="A4877" t="s">
        <v>11165</v>
      </c>
      <c r="B4877" t="s">
        <v>11166</v>
      </c>
    </row>
    <row r="4878" spans="1:2">
      <c r="A4878" t="s">
        <v>11167</v>
      </c>
      <c r="B4878" t="s">
        <v>216</v>
      </c>
    </row>
    <row r="4879" spans="1:2">
      <c r="A4879" t="s">
        <v>11168</v>
      </c>
      <c r="B4879" t="s">
        <v>11169</v>
      </c>
    </row>
    <row r="4880" spans="1:2">
      <c r="A4880" t="s">
        <v>11170</v>
      </c>
      <c r="B4880" t="s">
        <v>11171</v>
      </c>
    </row>
    <row r="4881" spans="1:2">
      <c r="A4881" t="s">
        <v>11172</v>
      </c>
      <c r="B4881" t="s">
        <v>11173</v>
      </c>
    </row>
    <row r="4882" spans="1:2">
      <c r="A4882" t="s">
        <v>11174</v>
      </c>
      <c r="B4882" t="s">
        <v>11175</v>
      </c>
    </row>
    <row r="4883" spans="1:2">
      <c r="A4883" t="s">
        <v>11176</v>
      </c>
      <c r="B4883" t="s">
        <v>11177</v>
      </c>
    </row>
    <row r="4884" spans="1:2">
      <c r="A4884" t="s">
        <v>11178</v>
      </c>
      <c r="B4884" t="s">
        <v>11179</v>
      </c>
    </row>
    <row r="4885" spans="1:2">
      <c r="A4885" t="s">
        <v>11180</v>
      </c>
      <c r="B4885" t="s">
        <v>11181</v>
      </c>
    </row>
    <row r="4886" spans="1:2">
      <c r="A4886" t="s">
        <v>11182</v>
      </c>
      <c r="B4886" t="s">
        <v>11183</v>
      </c>
    </row>
    <row r="4887" spans="1:2">
      <c r="A4887" t="s">
        <v>11184</v>
      </c>
      <c r="B4887" t="s">
        <v>11185</v>
      </c>
    </row>
    <row r="4888" spans="1:2">
      <c r="A4888" t="s">
        <v>11186</v>
      </c>
      <c r="B4888" t="s">
        <v>11187</v>
      </c>
    </row>
    <row r="4889" spans="1:2">
      <c r="A4889" t="s">
        <v>11188</v>
      </c>
      <c r="B4889" t="s">
        <v>11189</v>
      </c>
    </row>
    <row r="4890" spans="1:2">
      <c r="A4890" t="s">
        <v>11190</v>
      </c>
      <c r="B4890" t="s">
        <v>11191</v>
      </c>
    </row>
    <row r="4891" spans="1:2">
      <c r="A4891" t="s">
        <v>11192</v>
      </c>
      <c r="B4891" t="s">
        <v>11193</v>
      </c>
    </row>
    <row r="4892" spans="1:2">
      <c r="A4892" t="s">
        <v>11194</v>
      </c>
      <c r="B4892" t="s">
        <v>11195</v>
      </c>
    </row>
    <row r="4893" spans="1:2">
      <c r="A4893" t="s">
        <v>11196</v>
      </c>
      <c r="B4893" t="s">
        <v>11197</v>
      </c>
    </row>
    <row r="4894" spans="1:2">
      <c r="A4894" t="s">
        <v>11198</v>
      </c>
      <c r="B4894" t="s">
        <v>11199</v>
      </c>
    </row>
    <row r="4895" spans="1:2">
      <c r="A4895" t="s">
        <v>11200</v>
      </c>
      <c r="B4895" t="s">
        <v>11201</v>
      </c>
    </row>
    <row r="4896" spans="1:2">
      <c r="A4896" t="s">
        <v>11202</v>
      </c>
      <c r="B4896" t="s">
        <v>11203</v>
      </c>
    </row>
    <row r="4897" spans="1:2">
      <c r="A4897" t="s">
        <v>11204</v>
      </c>
      <c r="B4897" t="s">
        <v>11205</v>
      </c>
    </row>
    <row r="4898" spans="1:2">
      <c r="A4898" t="s">
        <v>11206</v>
      </c>
      <c r="B4898" t="s">
        <v>11207</v>
      </c>
    </row>
    <row r="4899" spans="1:2">
      <c r="A4899" t="s">
        <v>11208</v>
      </c>
      <c r="B4899" t="s">
        <v>11209</v>
      </c>
    </row>
    <row r="4900" spans="1:2">
      <c r="A4900" t="s">
        <v>11210</v>
      </c>
      <c r="B4900" t="s">
        <v>11211</v>
      </c>
    </row>
    <row r="4901" spans="1:2">
      <c r="A4901" t="s">
        <v>11212</v>
      </c>
      <c r="B4901" t="s">
        <v>11213</v>
      </c>
    </row>
    <row r="4902" spans="1:2">
      <c r="A4902" t="s">
        <v>11214</v>
      </c>
      <c r="B4902" t="s">
        <v>11215</v>
      </c>
    </row>
    <row r="4903" spans="1:2">
      <c r="A4903" t="s">
        <v>11216</v>
      </c>
      <c r="B4903" t="s">
        <v>11217</v>
      </c>
    </row>
    <row r="4904" spans="1:2">
      <c r="A4904" t="s">
        <v>11218</v>
      </c>
      <c r="B4904" t="s">
        <v>11219</v>
      </c>
    </row>
    <row r="4905" spans="1:2">
      <c r="A4905" t="s">
        <v>11220</v>
      </c>
      <c r="B4905" t="s">
        <v>11221</v>
      </c>
    </row>
    <row r="4906" spans="1:2">
      <c r="A4906" t="s">
        <v>11222</v>
      </c>
      <c r="B4906" t="s">
        <v>11223</v>
      </c>
    </row>
    <row r="4907" spans="1:2">
      <c r="A4907" t="s">
        <v>11224</v>
      </c>
      <c r="B4907" t="s">
        <v>11225</v>
      </c>
    </row>
    <row r="4908" spans="1:2">
      <c r="A4908" t="s">
        <v>11226</v>
      </c>
      <c r="B4908" t="s">
        <v>11227</v>
      </c>
    </row>
    <row r="4909" spans="1:2">
      <c r="A4909" t="s">
        <v>11228</v>
      </c>
      <c r="B4909" t="s">
        <v>11229</v>
      </c>
    </row>
    <row r="4910" spans="1:2">
      <c r="A4910" t="s">
        <v>11230</v>
      </c>
      <c r="B4910" t="s">
        <v>11231</v>
      </c>
    </row>
    <row r="4911" spans="1:2">
      <c r="A4911" t="s">
        <v>11232</v>
      </c>
      <c r="B4911" t="s">
        <v>11233</v>
      </c>
    </row>
    <row r="4912" spans="1:2">
      <c r="A4912" t="s">
        <v>11234</v>
      </c>
      <c r="B4912" t="s">
        <v>11235</v>
      </c>
    </row>
    <row r="4913" spans="1:2">
      <c r="A4913" t="s">
        <v>11236</v>
      </c>
      <c r="B4913" t="s">
        <v>11237</v>
      </c>
    </row>
    <row r="4914" spans="1:2">
      <c r="A4914" t="s">
        <v>11238</v>
      </c>
      <c r="B4914" t="s">
        <v>11239</v>
      </c>
    </row>
    <row r="4915" spans="1:2">
      <c r="A4915" t="s">
        <v>11240</v>
      </c>
      <c r="B4915" t="s">
        <v>11241</v>
      </c>
    </row>
    <row r="4916" spans="1:2">
      <c r="A4916" t="s">
        <v>11242</v>
      </c>
      <c r="B4916" t="s">
        <v>11243</v>
      </c>
    </row>
    <row r="4917" spans="1:2">
      <c r="A4917" t="s">
        <v>11244</v>
      </c>
      <c r="B4917" t="s">
        <v>11245</v>
      </c>
    </row>
    <row r="4918" spans="1:2">
      <c r="A4918" t="s">
        <v>11246</v>
      </c>
      <c r="B4918" t="s">
        <v>11247</v>
      </c>
    </row>
    <row r="4919" spans="1:2">
      <c r="A4919" t="s">
        <v>11248</v>
      </c>
      <c r="B4919" t="s">
        <v>11249</v>
      </c>
    </row>
    <row r="4920" spans="1:2">
      <c r="A4920" t="s">
        <v>11250</v>
      </c>
      <c r="B4920" t="s">
        <v>11251</v>
      </c>
    </row>
    <row r="4921" spans="1:2">
      <c r="A4921" t="s">
        <v>11252</v>
      </c>
      <c r="B4921" t="s">
        <v>11253</v>
      </c>
    </row>
    <row r="4922" spans="1:2">
      <c r="A4922" t="s">
        <v>11254</v>
      </c>
      <c r="B4922" t="s">
        <v>11255</v>
      </c>
    </row>
    <row r="4923" spans="1:2">
      <c r="A4923" t="s">
        <v>11256</v>
      </c>
      <c r="B4923" t="s">
        <v>11257</v>
      </c>
    </row>
    <row r="4924" spans="1:2">
      <c r="A4924" t="s">
        <v>11258</v>
      </c>
      <c r="B4924" t="s">
        <v>11259</v>
      </c>
    </row>
    <row r="4925" spans="1:2">
      <c r="A4925" t="s">
        <v>11260</v>
      </c>
      <c r="B4925" t="s">
        <v>11261</v>
      </c>
    </row>
    <row r="4926" spans="1:2">
      <c r="A4926" t="s">
        <v>11262</v>
      </c>
      <c r="B4926" t="s">
        <v>11263</v>
      </c>
    </row>
    <row r="4927" spans="1:2">
      <c r="A4927" t="s">
        <v>11264</v>
      </c>
      <c r="B4927" t="s">
        <v>11265</v>
      </c>
    </row>
    <row r="4928" spans="1:2">
      <c r="A4928" t="s">
        <v>11266</v>
      </c>
      <c r="B4928" t="s">
        <v>11267</v>
      </c>
    </row>
    <row r="4929" spans="1:2">
      <c r="A4929" t="s">
        <v>11268</v>
      </c>
      <c r="B4929" t="s">
        <v>11269</v>
      </c>
    </row>
    <row r="4930" spans="1:2">
      <c r="A4930" t="s">
        <v>11270</v>
      </c>
      <c r="B4930" t="s">
        <v>11271</v>
      </c>
    </row>
    <row r="4931" spans="1:2">
      <c r="A4931" t="s">
        <v>11272</v>
      </c>
      <c r="B4931" t="s">
        <v>11273</v>
      </c>
    </row>
    <row r="4932" spans="1:2">
      <c r="A4932" t="s">
        <v>11274</v>
      </c>
      <c r="B4932" t="s">
        <v>11275</v>
      </c>
    </row>
    <row r="4933" spans="1:2">
      <c r="A4933" t="s">
        <v>11276</v>
      </c>
      <c r="B4933" t="s">
        <v>11277</v>
      </c>
    </row>
    <row r="4934" spans="1:2">
      <c r="A4934" t="s">
        <v>11278</v>
      </c>
      <c r="B4934" t="s">
        <v>11279</v>
      </c>
    </row>
    <row r="4935" spans="1:2">
      <c r="A4935" t="s">
        <v>11280</v>
      </c>
      <c r="B4935" t="s">
        <v>11281</v>
      </c>
    </row>
    <row r="4936" spans="1:2">
      <c r="A4936" t="s">
        <v>11282</v>
      </c>
      <c r="B4936" t="s">
        <v>11283</v>
      </c>
    </row>
    <row r="4937" spans="1:2">
      <c r="A4937" t="s">
        <v>11284</v>
      </c>
      <c r="B4937" t="s">
        <v>11285</v>
      </c>
    </row>
    <row r="4938" spans="1:2">
      <c r="A4938" t="s">
        <v>11286</v>
      </c>
      <c r="B4938" t="s">
        <v>11287</v>
      </c>
    </row>
    <row r="4939" spans="1:2">
      <c r="A4939" t="s">
        <v>11288</v>
      </c>
      <c r="B4939" t="s">
        <v>11289</v>
      </c>
    </row>
    <row r="4940" spans="1:2">
      <c r="A4940" t="s">
        <v>11290</v>
      </c>
      <c r="B4940" t="s">
        <v>11291</v>
      </c>
    </row>
    <row r="4941" spans="1:2">
      <c r="A4941" t="s">
        <v>11292</v>
      </c>
      <c r="B4941" t="s">
        <v>11293</v>
      </c>
    </row>
    <row r="4942" spans="1:2">
      <c r="A4942" t="s">
        <v>11294</v>
      </c>
      <c r="B4942" t="s">
        <v>11295</v>
      </c>
    </row>
    <row r="4943" spans="1:2">
      <c r="A4943" t="s">
        <v>11296</v>
      </c>
      <c r="B4943" t="s">
        <v>11297</v>
      </c>
    </row>
    <row r="4944" spans="1:2">
      <c r="A4944" t="s">
        <v>11298</v>
      </c>
      <c r="B4944" t="s">
        <v>11299</v>
      </c>
    </row>
    <row r="4945" spans="1:2">
      <c r="A4945" t="s">
        <v>11300</v>
      </c>
      <c r="B4945" t="s">
        <v>11301</v>
      </c>
    </row>
    <row r="4946" spans="1:2">
      <c r="A4946" t="s">
        <v>11302</v>
      </c>
      <c r="B4946" t="s">
        <v>11303</v>
      </c>
    </row>
    <row r="4947" spans="1:2">
      <c r="A4947" t="s">
        <v>11304</v>
      </c>
      <c r="B4947" t="s">
        <v>11305</v>
      </c>
    </row>
    <row r="4948" spans="1:2">
      <c r="A4948" t="s">
        <v>11306</v>
      </c>
      <c r="B4948" t="s">
        <v>11307</v>
      </c>
    </row>
    <row r="4949" spans="1:2">
      <c r="A4949" t="s">
        <v>11308</v>
      </c>
      <c r="B4949" t="s">
        <v>11309</v>
      </c>
    </row>
    <row r="4950" spans="1:2">
      <c r="A4950" t="s">
        <v>11310</v>
      </c>
      <c r="B4950" t="s">
        <v>11311</v>
      </c>
    </row>
    <row r="4951" spans="1:2">
      <c r="A4951" t="s">
        <v>11312</v>
      </c>
      <c r="B4951" t="s">
        <v>11313</v>
      </c>
    </row>
    <row r="4952" spans="1:2">
      <c r="A4952" t="s">
        <v>11312</v>
      </c>
      <c r="B4952" t="s">
        <v>11314</v>
      </c>
    </row>
    <row r="4953" spans="1:2">
      <c r="A4953" t="s">
        <v>11315</v>
      </c>
      <c r="B4953" t="s">
        <v>11316</v>
      </c>
    </row>
    <row r="4954" spans="1:2">
      <c r="A4954" t="s">
        <v>11315</v>
      </c>
      <c r="B4954" t="s">
        <v>11317</v>
      </c>
    </row>
    <row r="4955" spans="1:2">
      <c r="A4955" t="s">
        <v>11318</v>
      </c>
      <c r="B4955" t="s">
        <v>11319</v>
      </c>
    </row>
    <row r="4956" spans="1:2">
      <c r="A4956" t="s">
        <v>11318</v>
      </c>
      <c r="B4956" t="s">
        <v>11320</v>
      </c>
    </row>
    <row r="4957" spans="1:2">
      <c r="A4957" t="s">
        <v>11321</v>
      </c>
      <c r="B4957" t="s">
        <v>11322</v>
      </c>
    </row>
    <row r="4958" spans="1:2">
      <c r="A4958" t="s">
        <v>11321</v>
      </c>
      <c r="B4958" t="s">
        <v>11323</v>
      </c>
    </row>
    <row r="4959" spans="1:2">
      <c r="A4959" t="s">
        <v>11324</v>
      </c>
      <c r="B4959" t="s">
        <v>11325</v>
      </c>
    </row>
    <row r="4960" spans="1:2">
      <c r="A4960" t="s">
        <v>11326</v>
      </c>
      <c r="B4960" t="s">
        <v>11327</v>
      </c>
    </row>
    <row r="4961" spans="1:2">
      <c r="A4961" t="s">
        <v>11328</v>
      </c>
      <c r="B4961" t="s">
        <v>11329</v>
      </c>
    </row>
    <row r="4962" spans="1:2">
      <c r="A4962" t="s">
        <v>11328</v>
      </c>
      <c r="B4962" t="s">
        <v>11330</v>
      </c>
    </row>
    <row r="4963" spans="1:2">
      <c r="A4963" t="s">
        <v>11331</v>
      </c>
      <c r="B4963" t="s">
        <v>11332</v>
      </c>
    </row>
    <row r="4964" spans="1:2">
      <c r="A4964" t="s">
        <v>11331</v>
      </c>
      <c r="B4964" t="s">
        <v>11333</v>
      </c>
    </row>
    <row r="4965" spans="1:2">
      <c r="A4965" t="s">
        <v>11334</v>
      </c>
      <c r="B4965" t="s">
        <v>11335</v>
      </c>
    </row>
    <row r="4966" spans="1:2">
      <c r="A4966" t="s">
        <v>11336</v>
      </c>
      <c r="B4966" t="s">
        <v>11337</v>
      </c>
    </row>
    <row r="4967" spans="1:2">
      <c r="A4967" t="s">
        <v>11336</v>
      </c>
      <c r="B4967" t="s">
        <v>11338</v>
      </c>
    </row>
    <row r="4968" spans="1:2">
      <c r="A4968" t="s">
        <v>11339</v>
      </c>
      <c r="B4968" t="s">
        <v>11340</v>
      </c>
    </row>
    <row r="4969" spans="1:2">
      <c r="A4969" t="s">
        <v>11339</v>
      </c>
      <c r="B4969" t="s">
        <v>11341</v>
      </c>
    </row>
    <row r="4970" spans="1:2">
      <c r="A4970" t="s">
        <v>11342</v>
      </c>
      <c r="B4970" t="s">
        <v>11343</v>
      </c>
    </row>
    <row r="4971" spans="1:2">
      <c r="A4971" t="s">
        <v>11342</v>
      </c>
      <c r="B4971" t="s">
        <v>11344</v>
      </c>
    </row>
    <row r="4972" spans="1:2">
      <c r="A4972" t="s">
        <v>11345</v>
      </c>
      <c r="B4972" t="s">
        <v>11346</v>
      </c>
    </row>
    <row r="4973" spans="1:2">
      <c r="A4973" t="s">
        <v>11347</v>
      </c>
      <c r="B4973" t="s">
        <v>11348</v>
      </c>
    </row>
    <row r="4974" spans="1:2">
      <c r="A4974" t="s">
        <v>11349</v>
      </c>
      <c r="B4974" t="s">
        <v>11350</v>
      </c>
    </row>
    <row r="4975" spans="1:2">
      <c r="A4975" t="s">
        <v>11351</v>
      </c>
      <c r="B4975" t="s">
        <v>11352</v>
      </c>
    </row>
    <row r="4976" spans="1:2">
      <c r="A4976" t="s">
        <v>11353</v>
      </c>
      <c r="B4976" t="s">
        <v>11354</v>
      </c>
    </row>
    <row r="4977" spans="1:2">
      <c r="A4977" t="s">
        <v>11355</v>
      </c>
      <c r="B4977" t="s">
        <v>11356</v>
      </c>
    </row>
    <row r="4978" spans="1:2">
      <c r="A4978" t="s">
        <v>11357</v>
      </c>
      <c r="B4978" t="s">
        <v>11358</v>
      </c>
    </row>
    <row r="4979" spans="1:2">
      <c r="A4979" t="s">
        <v>11359</v>
      </c>
      <c r="B4979" t="s">
        <v>11360</v>
      </c>
    </row>
    <row r="4980" spans="1:2">
      <c r="A4980" t="s">
        <v>11361</v>
      </c>
      <c r="B4980" t="s">
        <v>11362</v>
      </c>
    </row>
    <row r="4981" spans="1:2">
      <c r="A4981" t="s">
        <v>11363</v>
      </c>
      <c r="B4981" t="s">
        <v>11364</v>
      </c>
    </row>
    <row r="4982" spans="1:2">
      <c r="A4982" t="s">
        <v>11365</v>
      </c>
      <c r="B4982" t="s">
        <v>11366</v>
      </c>
    </row>
    <row r="4983" spans="1:2">
      <c r="A4983" t="s">
        <v>11367</v>
      </c>
      <c r="B4983" t="s">
        <v>11368</v>
      </c>
    </row>
    <row r="4984" spans="1:2">
      <c r="A4984" t="s">
        <v>11369</v>
      </c>
      <c r="B4984" t="s">
        <v>11370</v>
      </c>
    </row>
    <row r="4985" spans="1:2">
      <c r="A4985" t="s">
        <v>11371</v>
      </c>
      <c r="B4985" t="s">
        <v>11372</v>
      </c>
    </row>
    <row r="4986" spans="1:2">
      <c r="A4986" t="s">
        <v>11373</v>
      </c>
      <c r="B4986" t="s">
        <v>11374</v>
      </c>
    </row>
    <row r="4987" spans="1:2">
      <c r="A4987" t="s">
        <v>11375</v>
      </c>
      <c r="B4987" t="s">
        <v>11376</v>
      </c>
    </row>
    <row r="4988" spans="1:2">
      <c r="A4988" t="s">
        <v>11377</v>
      </c>
      <c r="B4988" t="s">
        <v>11378</v>
      </c>
    </row>
    <row r="4989" spans="1:2">
      <c r="A4989" t="s">
        <v>11379</v>
      </c>
      <c r="B4989" t="s">
        <v>11380</v>
      </c>
    </row>
    <row r="4990" spans="1:2">
      <c r="A4990" t="s">
        <v>11381</v>
      </c>
      <c r="B4990" t="s">
        <v>11382</v>
      </c>
    </row>
    <row r="4991" spans="1:2">
      <c r="A4991" t="s">
        <v>11383</v>
      </c>
      <c r="B4991" t="s">
        <v>11384</v>
      </c>
    </row>
    <row r="4992" spans="1:2">
      <c r="A4992" t="s">
        <v>11385</v>
      </c>
      <c r="B4992" t="s">
        <v>11386</v>
      </c>
    </row>
    <row r="4993" spans="1:2">
      <c r="A4993" t="s">
        <v>11387</v>
      </c>
      <c r="B4993" t="s">
        <v>11388</v>
      </c>
    </row>
    <row r="4994" spans="1:2">
      <c r="A4994" t="s">
        <v>11389</v>
      </c>
      <c r="B4994" t="s">
        <v>11390</v>
      </c>
    </row>
    <row r="4995" spans="1:2">
      <c r="A4995" t="s">
        <v>11391</v>
      </c>
      <c r="B4995" t="s">
        <v>11392</v>
      </c>
    </row>
    <row r="4996" spans="1:2">
      <c r="A4996" t="s">
        <v>11393</v>
      </c>
      <c r="B4996" t="s">
        <v>11394</v>
      </c>
    </row>
    <row r="4997" spans="1:2">
      <c r="A4997" t="s">
        <v>11395</v>
      </c>
      <c r="B4997" t="s">
        <v>11396</v>
      </c>
    </row>
    <row r="4998" spans="1:2">
      <c r="A4998" t="s">
        <v>11397</v>
      </c>
      <c r="B4998" t="s">
        <v>11398</v>
      </c>
    </row>
    <row r="4999" spans="1:2">
      <c r="A4999" t="s">
        <v>11399</v>
      </c>
      <c r="B4999" t="s">
        <v>11400</v>
      </c>
    </row>
    <row r="5000" spans="1:2">
      <c r="A5000" t="s">
        <v>11401</v>
      </c>
      <c r="B5000" t="s">
        <v>11402</v>
      </c>
    </row>
    <row r="5001" spans="1:2">
      <c r="A5001" t="s">
        <v>11403</v>
      </c>
      <c r="B5001" t="s">
        <v>11404</v>
      </c>
    </row>
    <row r="5002" spans="1:2">
      <c r="A5002" t="s">
        <v>11405</v>
      </c>
      <c r="B5002" t="s">
        <v>11406</v>
      </c>
    </row>
    <row r="5003" spans="1:2">
      <c r="A5003" t="s">
        <v>11407</v>
      </c>
      <c r="B5003" t="s">
        <v>11408</v>
      </c>
    </row>
    <row r="5004" spans="1:2">
      <c r="A5004" t="s">
        <v>11409</v>
      </c>
      <c r="B5004" t="s">
        <v>11410</v>
      </c>
    </row>
    <row r="5005" spans="1:2">
      <c r="A5005" t="s">
        <v>11411</v>
      </c>
      <c r="B5005" t="s">
        <v>11412</v>
      </c>
    </row>
    <row r="5006" spans="1:2">
      <c r="A5006" t="s">
        <v>11413</v>
      </c>
      <c r="B5006" t="s">
        <v>11414</v>
      </c>
    </row>
    <row r="5007" spans="1:2">
      <c r="A5007" t="s">
        <v>11415</v>
      </c>
      <c r="B5007" t="s">
        <v>11416</v>
      </c>
    </row>
    <row r="5008" spans="1:2">
      <c r="A5008" t="s">
        <v>11417</v>
      </c>
      <c r="B5008" t="s">
        <v>11418</v>
      </c>
    </row>
    <row r="5009" spans="1:2">
      <c r="A5009" t="s">
        <v>11419</v>
      </c>
      <c r="B5009" t="s">
        <v>11420</v>
      </c>
    </row>
    <row r="5010" spans="1:2">
      <c r="A5010" t="s">
        <v>11421</v>
      </c>
      <c r="B5010" t="s">
        <v>11422</v>
      </c>
    </row>
    <row r="5011" spans="1:2">
      <c r="A5011" t="s">
        <v>11423</v>
      </c>
      <c r="B5011" t="s">
        <v>11424</v>
      </c>
    </row>
    <row r="5012" spans="1:2">
      <c r="A5012" t="s">
        <v>11425</v>
      </c>
      <c r="B5012" t="s">
        <v>11426</v>
      </c>
    </row>
    <row r="5013" spans="1:2">
      <c r="A5013" t="s">
        <v>11427</v>
      </c>
      <c r="B5013" t="s">
        <v>11428</v>
      </c>
    </row>
    <row r="5014" spans="1:2">
      <c r="A5014" t="s">
        <v>11429</v>
      </c>
      <c r="B5014" t="s">
        <v>11430</v>
      </c>
    </row>
    <row r="5015" spans="1:2">
      <c r="A5015" t="s">
        <v>11431</v>
      </c>
      <c r="B5015" t="s">
        <v>11432</v>
      </c>
    </row>
    <row r="5016" spans="1:2">
      <c r="A5016" t="s">
        <v>11433</v>
      </c>
      <c r="B5016" t="s">
        <v>11434</v>
      </c>
    </row>
    <row r="5017" spans="1:2">
      <c r="A5017" t="s">
        <v>11435</v>
      </c>
      <c r="B5017" t="s">
        <v>11436</v>
      </c>
    </row>
    <row r="5018" spans="1:2">
      <c r="A5018" t="s">
        <v>11437</v>
      </c>
      <c r="B5018" t="s">
        <v>11438</v>
      </c>
    </row>
    <row r="5019" spans="1:2">
      <c r="A5019" t="s">
        <v>11439</v>
      </c>
      <c r="B5019" t="s">
        <v>11440</v>
      </c>
    </row>
    <row r="5020" spans="1:2">
      <c r="A5020" t="s">
        <v>11441</v>
      </c>
      <c r="B5020" t="s">
        <v>11442</v>
      </c>
    </row>
    <row r="5021" spans="1:2">
      <c r="A5021" t="s">
        <v>11443</v>
      </c>
      <c r="B5021" t="s">
        <v>11444</v>
      </c>
    </row>
    <row r="5022" spans="1:2">
      <c r="A5022" t="s">
        <v>11445</v>
      </c>
      <c r="B5022" t="s">
        <v>11446</v>
      </c>
    </row>
    <row r="5023" spans="1:2">
      <c r="A5023" t="s">
        <v>11447</v>
      </c>
      <c r="B5023" t="s">
        <v>11448</v>
      </c>
    </row>
    <row r="5024" spans="1:2">
      <c r="A5024" t="s">
        <v>11449</v>
      </c>
      <c r="B5024" t="s">
        <v>11450</v>
      </c>
    </row>
    <row r="5025" spans="1:2">
      <c r="A5025" t="s">
        <v>11451</v>
      </c>
      <c r="B5025" t="s">
        <v>11452</v>
      </c>
    </row>
    <row r="5026" spans="1:2">
      <c r="A5026" t="s">
        <v>11453</v>
      </c>
      <c r="B5026" t="s">
        <v>11454</v>
      </c>
    </row>
    <row r="5027" spans="1:2">
      <c r="A5027" t="s">
        <v>11455</v>
      </c>
      <c r="B5027" t="s">
        <v>11456</v>
      </c>
    </row>
    <row r="5028" spans="1:2">
      <c r="A5028" t="s">
        <v>11457</v>
      </c>
      <c r="B5028" t="s">
        <v>11458</v>
      </c>
    </row>
    <row r="5029" spans="1:2">
      <c r="A5029" t="s">
        <v>11459</v>
      </c>
      <c r="B5029" t="s">
        <v>11460</v>
      </c>
    </row>
    <row r="5030" spans="1:2">
      <c r="A5030" t="s">
        <v>11461</v>
      </c>
      <c r="B5030" t="s">
        <v>11462</v>
      </c>
    </row>
    <row r="5031" spans="1:2">
      <c r="A5031" t="s">
        <v>11463</v>
      </c>
      <c r="B5031" t="s">
        <v>11464</v>
      </c>
    </row>
    <row r="5032" spans="1:2">
      <c r="A5032" t="s">
        <v>11465</v>
      </c>
      <c r="B5032" t="s">
        <v>11466</v>
      </c>
    </row>
    <row r="5033" spans="1:2">
      <c r="A5033" t="s">
        <v>11467</v>
      </c>
      <c r="B5033" t="s">
        <v>11468</v>
      </c>
    </row>
    <row r="5034" spans="1:2">
      <c r="A5034" t="s">
        <v>11469</v>
      </c>
      <c r="B5034" t="s">
        <v>11470</v>
      </c>
    </row>
    <row r="5035" spans="1:2">
      <c r="A5035" t="s">
        <v>11471</v>
      </c>
      <c r="B5035" t="s">
        <v>11472</v>
      </c>
    </row>
    <row r="5036" spans="1:2">
      <c r="A5036" t="s">
        <v>11473</v>
      </c>
      <c r="B5036" t="s">
        <v>11474</v>
      </c>
    </row>
    <row r="5037" spans="1:2">
      <c r="A5037" t="s">
        <v>11475</v>
      </c>
      <c r="B5037" t="s">
        <v>11476</v>
      </c>
    </row>
    <row r="5038" spans="1:2">
      <c r="A5038" t="s">
        <v>11477</v>
      </c>
      <c r="B5038" t="s">
        <v>11478</v>
      </c>
    </row>
    <row r="5039" spans="1:2">
      <c r="A5039" t="s">
        <v>11479</v>
      </c>
      <c r="B5039" t="s">
        <v>11480</v>
      </c>
    </row>
    <row r="5040" spans="1:2">
      <c r="A5040" t="s">
        <v>11481</v>
      </c>
      <c r="B5040" t="s">
        <v>11482</v>
      </c>
    </row>
    <row r="5041" spans="1:2">
      <c r="A5041" t="s">
        <v>11483</v>
      </c>
      <c r="B5041" t="s">
        <v>11484</v>
      </c>
    </row>
    <row r="5042" spans="1:2">
      <c r="A5042" t="s">
        <v>11485</v>
      </c>
      <c r="B5042" t="s">
        <v>11486</v>
      </c>
    </row>
    <row r="5043" spans="1:2">
      <c r="A5043" t="s">
        <v>11487</v>
      </c>
      <c r="B5043" t="s">
        <v>11488</v>
      </c>
    </row>
    <row r="5044" spans="1:2">
      <c r="A5044" t="s">
        <v>11489</v>
      </c>
      <c r="B5044" t="s">
        <v>11490</v>
      </c>
    </row>
    <row r="5045" spans="1:2">
      <c r="A5045" t="s">
        <v>11491</v>
      </c>
      <c r="B5045" t="s">
        <v>11492</v>
      </c>
    </row>
    <row r="5046" spans="1:2">
      <c r="A5046" t="s">
        <v>11493</v>
      </c>
      <c r="B5046" t="s">
        <v>11494</v>
      </c>
    </row>
    <row r="5047" spans="1:2">
      <c r="A5047" t="s">
        <v>11495</v>
      </c>
      <c r="B5047" t="s">
        <v>11496</v>
      </c>
    </row>
    <row r="5048" spans="1:2">
      <c r="A5048" t="s">
        <v>11497</v>
      </c>
      <c r="B5048" t="s">
        <v>11498</v>
      </c>
    </row>
    <row r="5049" spans="1:2">
      <c r="A5049" t="s">
        <v>11499</v>
      </c>
      <c r="B5049" t="s">
        <v>11500</v>
      </c>
    </row>
    <row r="5050" spans="1:2">
      <c r="A5050" t="s">
        <v>11501</v>
      </c>
      <c r="B5050" t="s">
        <v>11502</v>
      </c>
    </row>
    <row r="5051" spans="1:2">
      <c r="A5051" t="s">
        <v>11503</v>
      </c>
      <c r="B5051" t="s">
        <v>11504</v>
      </c>
    </row>
    <row r="5052" spans="1:2">
      <c r="A5052" t="s">
        <v>11505</v>
      </c>
      <c r="B5052" t="s">
        <v>11506</v>
      </c>
    </row>
    <row r="5053" spans="1:2">
      <c r="A5053" t="s">
        <v>11507</v>
      </c>
      <c r="B5053" t="s">
        <v>11508</v>
      </c>
    </row>
    <row r="5054" spans="1:2">
      <c r="A5054" t="s">
        <v>11509</v>
      </c>
      <c r="B5054" t="s">
        <v>11510</v>
      </c>
    </row>
    <row r="5055" spans="1:2">
      <c r="A5055" t="s">
        <v>11511</v>
      </c>
      <c r="B5055" t="s">
        <v>11512</v>
      </c>
    </row>
    <row r="5056" spans="1:2">
      <c r="A5056" t="s">
        <v>11513</v>
      </c>
      <c r="B5056" t="s">
        <v>11514</v>
      </c>
    </row>
    <row r="5057" spans="1:2">
      <c r="A5057" t="s">
        <v>11515</v>
      </c>
      <c r="B5057" t="s">
        <v>11516</v>
      </c>
    </row>
    <row r="5058" spans="1:2">
      <c r="A5058" t="s">
        <v>11517</v>
      </c>
      <c r="B5058" t="s">
        <v>11518</v>
      </c>
    </row>
    <row r="5059" spans="1:2">
      <c r="A5059" t="s">
        <v>11519</v>
      </c>
      <c r="B5059" t="s">
        <v>11520</v>
      </c>
    </row>
    <row r="5060" spans="1:2">
      <c r="A5060" t="s">
        <v>11521</v>
      </c>
      <c r="B5060" t="s">
        <v>11522</v>
      </c>
    </row>
    <row r="5061" spans="1:2">
      <c r="A5061" t="s">
        <v>11523</v>
      </c>
      <c r="B5061" t="s">
        <v>11524</v>
      </c>
    </row>
    <row r="5062" spans="1:2">
      <c r="A5062" t="s">
        <v>11525</v>
      </c>
      <c r="B5062" t="s">
        <v>11526</v>
      </c>
    </row>
    <row r="5063" spans="1:2">
      <c r="A5063" t="s">
        <v>11527</v>
      </c>
      <c r="B5063" t="s">
        <v>11528</v>
      </c>
    </row>
    <row r="5064" spans="1:2">
      <c r="A5064" t="s">
        <v>11529</v>
      </c>
      <c r="B5064" t="s">
        <v>11530</v>
      </c>
    </row>
    <row r="5065" spans="1:2">
      <c r="A5065" t="s">
        <v>11531</v>
      </c>
      <c r="B5065" t="s">
        <v>11532</v>
      </c>
    </row>
    <row r="5066" spans="1:2">
      <c r="A5066" t="s">
        <v>11533</v>
      </c>
      <c r="B5066" t="s">
        <v>11534</v>
      </c>
    </row>
    <row r="5067" spans="1:2">
      <c r="A5067" t="s">
        <v>11535</v>
      </c>
      <c r="B5067" t="s">
        <v>11536</v>
      </c>
    </row>
    <row r="5068" spans="1:2">
      <c r="A5068" t="s">
        <v>11537</v>
      </c>
      <c r="B5068" t="s">
        <v>11538</v>
      </c>
    </row>
    <row r="5069" spans="1:2">
      <c r="A5069" t="s">
        <v>11539</v>
      </c>
      <c r="B5069" t="s">
        <v>11540</v>
      </c>
    </row>
    <row r="5070" spans="1:2">
      <c r="A5070" t="s">
        <v>11541</v>
      </c>
      <c r="B5070" t="s">
        <v>11542</v>
      </c>
    </row>
    <row r="5071" spans="1:2">
      <c r="A5071" t="s">
        <v>11543</v>
      </c>
      <c r="B5071" t="s">
        <v>11544</v>
      </c>
    </row>
    <row r="5072" spans="1:2">
      <c r="A5072" t="s">
        <v>11545</v>
      </c>
      <c r="B5072" t="s">
        <v>11546</v>
      </c>
    </row>
    <row r="5073" spans="1:2">
      <c r="A5073" t="s">
        <v>11547</v>
      </c>
      <c r="B5073" t="s">
        <v>11548</v>
      </c>
    </row>
    <row r="5074" spans="1:2">
      <c r="A5074" t="s">
        <v>11549</v>
      </c>
      <c r="B5074" t="s">
        <v>11550</v>
      </c>
    </row>
    <row r="5075" spans="1:2">
      <c r="A5075" t="s">
        <v>11551</v>
      </c>
      <c r="B5075" t="s">
        <v>11552</v>
      </c>
    </row>
    <row r="5076" spans="1:2">
      <c r="A5076" t="s">
        <v>11553</v>
      </c>
      <c r="B5076" t="s">
        <v>11554</v>
      </c>
    </row>
    <row r="5077" spans="1:2">
      <c r="A5077" t="s">
        <v>11555</v>
      </c>
      <c r="B5077" t="s">
        <v>11556</v>
      </c>
    </row>
    <row r="5078" spans="1:2">
      <c r="A5078" t="s">
        <v>11557</v>
      </c>
      <c r="B5078" t="s">
        <v>11558</v>
      </c>
    </row>
    <row r="5079" spans="1:2">
      <c r="A5079" t="s">
        <v>11559</v>
      </c>
      <c r="B5079" t="s">
        <v>11560</v>
      </c>
    </row>
    <row r="5080" spans="1:2">
      <c r="A5080" t="s">
        <v>11561</v>
      </c>
      <c r="B5080" t="s">
        <v>11562</v>
      </c>
    </row>
    <row r="5081" spans="1:2">
      <c r="A5081" t="s">
        <v>11563</v>
      </c>
      <c r="B5081" t="s">
        <v>11564</v>
      </c>
    </row>
    <row r="5082" spans="1:2">
      <c r="A5082" t="s">
        <v>11565</v>
      </c>
      <c r="B5082" t="s">
        <v>11566</v>
      </c>
    </row>
    <row r="5083" spans="1:2">
      <c r="A5083" t="s">
        <v>11567</v>
      </c>
      <c r="B5083" t="s">
        <v>11568</v>
      </c>
    </row>
    <row r="5084" spans="1:2">
      <c r="A5084" t="s">
        <v>11569</v>
      </c>
      <c r="B5084" t="s">
        <v>11570</v>
      </c>
    </row>
    <row r="5085" spans="1:2">
      <c r="A5085" t="s">
        <v>11571</v>
      </c>
      <c r="B5085" t="s">
        <v>11572</v>
      </c>
    </row>
    <row r="5086" spans="1:2">
      <c r="A5086" t="s">
        <v>11573</v>
      </c>
      <c r="B5086" t="s">
        <v>11574</v>
      </c>
    </row>
    <row r="5087" spans="1:2">
      <c r="A5087" t="s">
        <v>11575</v>
      </c>
      <c r="B5087" t="s">
        <v>11576</v>
      </c>
    </row>
    <row r="5088" spans="1:2">
      <c r="A5088" t="s">
        <v>11577</v>
      </c>
      <c r="B5088" t="s">
        <v>11578</v>
      </c>
    </row>
    <row r="5089" spans="1:2">
      <c r="A5089" t="s">
        <v>11579</v>
      </c>
      <c r="B5089" t="s">
        <v>11580</v>
      </c>
    </row>
    <row r="5090" spans="1:2">
      <c r="A5090" t="s">
        <v>11603</v>
      </c>
      <c r="B5090" t="s">
        <v>11604</v>
      </c>
    </row>
    <row r="5091" spans="1:2">
      <c r="A5091" t="s">
        <v>11581</v>
      </c>
      <c r="B5091" t="s">
        <v>11582</v>
      </c>
    </row>
    <row r="5092" spans="1:2">
      <c r="A5092" t="s">
        <v>11605</v>
      </c>
      <c r="B5092" t="s">
        <v>11606</v>
      </c>
    </row>
    <row r="5093" spans="1:2">
      <c r="A5093" t="s">
        <v>11583</v>
      </c>
      <c r="B5093" t="s">
        <v>11584</v>
      </c>
    </row>
    <row r="5094" spans="1:2">
      <c r="A5094" t="s">
        <v>11585</v>
      </c>
      <c r="B5094" t="s">
        <v>11586</v>
      </c>
    </row>
    <row r="5095" spans="1:2">
      <c r="A5095" t="s">
        <v>11587</v>
      </c>
      <c r="B5095" t="s">
        <v>11588</v>
      </c>
    </row>
    <row r="5096" spans="1:2">
      <c r="A5096" t="s">
        <v>11589</v>
      </c>
      <c r="B5096" t="s">
        <v>11590</v>
      </c>
    </row>
    <row r="5097" spans="1:2">
      <c r="A5097" t="s">
        <v>11591</v>
      </c>
      <c r="B5097" t="s">
        <v>11592</v>
      </c>
    </row>
    <row r="5098" spans="1:2">
      <c r="A5098" t="s">
        <v>11593</v>
      </c>
      <c r="B5098" t="s">
        <v>11594</v>
      </c>
    </row>
    <row r="5099" spans="1:2">
      <c r="A5099" t="s">
        <v>11595</v>
      </c>
      <c r="B5099" t="s">
        <v>11596</v>
      </c>
    </row>
    <row r="5100" spans="1:2">
      <c r="A5100" t="s">
        <v>11597</v>
      </c>
      <c r="B5100" t="s">
        <v>11598</v>
      </c>
    </row>
    <row r="5101" spans="1:2">
      <c r="A5101" t="s">
        <v>11599</v>
      </c>
      <c r="B5101" t="s">
        <v>11600</v>
      </c>
    </row>
    <row r="5102" spans="1:2">
      <c r="A5102" t="s">
        <v>11601</v>
      </c>
      <c r="B5102" t="s">
        <v>11602</v>
      </c>
    </row>
    <row r="5103" spans="1:2">
      <c r="A5103" t="s">
        <v>11607</v>
      </c>
      <c r="B5103" t="s">
        <v>11608</v>
      </c>
    </row>
    <row r="5104" spans="1:2">
      <c r="A5104" t="s">
        <v>11609</v>
      </c>
      <c r="B5104" t="s">
        <v>11610</v>
      </c>
    </row>
    <row r="5105" spans="1:2">
      <c r="A5105" t="s">
        <v>11611</v>
      </c>
      <c r="B5105" t="s">
        <v>11612</v>
      </c>
    </row>
    <row r="5106" spans="1:2">
      <c r="A5106" t="s">
        <v>11613</v>
      </c>
      <c r="B5106" t="s">
        <v>11614</v>
      </c>
    </row>
    <row r="5107" spans="1:2">
      <c r="A5107" t="s">
        <v>11615</v>
      </c>
      <c r="B5107" t="s">
        <v>11616</v>
      </c>
    </row>
    <row r="5108" spans="1:2">
      <c r="A5108" t="s">
        <v>11617</v>
      </c>
      <c r="B5108" t="s">
        <v>11618</v>
      </c>
    </row>
    <row r="5109" spans="1:2">
      <c r="A5109" t="s">
        <v>11619</v>
      </c>
      <c r="B5109" t="s">
        <v>11620</v>
      </c>
    </row>
    <row r="5110" spans="1:2">
      <c r="A5110" t="s">
        <v>11621</v>
      </c>
      <c r="B5110" t="s">
        <v>11622</v>
      </c>
    </row>
    <row r="5111" spans="1:2">
      <c r="A5111" t="s">
        <v>11623</v>
      </c>
      <c r="B5111" t="s">
        <v>11624</v>
      </c>
    </row>
    <row r="5112" spans="1:2">
      <c r="A5112" t="s">
        <v>11625</v>
      </c>
      <c r="B5112" t="s">
        <v>11626</v>
      </c>
    </row>
    <row r="5113" spans="1:2">
      <c r="A5113" t="s">
        <v>11627</v>
      </c>
      <c r="B5113" t="s">
        <v>11628</v>
      </c>
    </row>
    <row r="5114" spans="1:2">
      <c r="A5114" t="s">
        <v>11629</v>
      </c>
      <c r="B5114" t="s">
        <v>11630</v>
      </c>
    </row>
    <row r="5115" spans="1:2">
      <c r="A5115" t="s">
        <v>11631</v>
      </c>
      <c r="B5115" t="s">
        <v>11632</v>
      </c>
    </row>
    <row r="5116" spans="1:2">
      <c r="A5116" t="s">
        <v>11633</v>
      </c>
      <c r="B5116" t="s">
        <v>225</v>
      </c>
    </row>
    <row r="5117" spans="1:2">
      <c r="A5117" t="s">
        <v>11634</v>
      </c>
      <c r="B5117" t="s">
        <v>11635</v>
      </c>
    </row>
    <row r="5118" spans="1:2">
      <c r="A5118" t="s">
        <v>11636</v>
      </c>
      <c r="B5118" t="s">
        <v>11637</v>
      </c>
    </row>
    <row r="5119" spans="1:2">
      <c r="A5119" t="s">
        <v>11638</v>
      </c>
      <c r="B5119" t="s">
        <v>11639</v>
      </c>
    </row>
    <row r="5120" spans="1:2">
      <c r="A5120" t="s">
        <v>11640</v>
      </c>
      <c r="B5120" t="s">
        <v>11641</v>
      </c>
    </row>
    <row r="5121" spans="1:2">
      <c r="A5121" t="s">
        <v>11642</v>
      </c>
      <c r="B5121" t="s">
        <v>11643</v>
      </c>
    </row>
    <row r="5122" spans="1:2">
      <c r="A5122" t="s">
        <v>11644</v>
      </c>
      <c r="B5122" t="s">
        <v>11645</v>
      </c>
    </row>
    <row r="5123" spans="1:2">
      <c r="A5123" t="s">
        <v>11646</v>
      </c>
      <c r="B5123" t="s">
        <v>11647</v>
      </c>
    </row>
    <row r="5124" spans="1:2">
      <c r="A5124" t="s">
        <v>11648</v>
      </c>
      <c r="B5124" t="s">
        <v>11649</v>
      </c>
    </row>
    <row r="5125" spans="1:2">
      <c r="A5125" t="s">
        <v>11650</v>
      </c>
      <c r="B5125" t="s">
        <v>87</v>
      </c>
    </row>
    <row r="5126" spans="1:2">
      <c r="A5126" t="s">
        <v>11651</v>
      </c>
      <c r="B5126" t="s">
        <v>11652</v>
      </c>
    </row>
    <row r="5127" spans="1:2">
      <c r="A5127" t="s">
        <v>11653</v>
      </c>
      <c r="B5127" t="s">
        <v>11654</v>
      </c>
    </row>
    <row r="5128" spans="1:2">
      <c r="A5128" t="s">
        <v>11655</v>
      </c>
      <c r="B5128" t="s">
        <v>11656</v>
      </c>
    </row>
    <row r="5129" spans="1:2">
      <c r="A5129" t="s">
        <v>11657</v>
      </c>
      <c r="B5129" t="s">
        <v>11658</v>
      </c>
    </row>
    <row r="5130" spans="1:2">
      <c r="A5130" t="s">
        <v>11659</v>
      </c>
      <c r="B5130" t="s">
        <v>11660</v>
      </c>
    </row>
    <row r="5131" spans="1:2">
      <c r="A5131" t="s">
        <v>11661</v>
      </c>
      <c r="B5131" t="s">
        <v>11662</v>
      </c>
    </row>
    <row r="5132" spans="1:2">
      <c r="A5132" t="s">
        <v>11663</v>
      </c>
      <c r="B5132" t="s">
        <v>11664</v>
      </c>
    </row>
    <row r="5133" spans="1:2">
      <c r="A5133" t="s">
        <v>11665</v>
      </c>
      <c r="B5133" t="s">
        <v>11666</v>
      </c>
    </row>
    <row r="5134" spans="1:2">
      <c r="A5134" t="s">
        <v>11667</v>
      </c>
      <c r="B5134" t="s">
        <v>11668</v>
      </c>
    </row>
    <row r="5135" spans="1:2">
      <c r="A5135" t="s">
        <v>11669</v>
      </c>
      <c r="B5135" t="s">
        <v>11670</v>
      </c>
    </row>
    <row r="5136" spans="1:2">
      <c r="A5136" t="s">
        <v>11671</v>
      </c>
      <c r="B5136" t="s">
        <v>11672</v>
      </c>
    </row>
    <row r="5137" spans="1:2">
      <c r="A5137" t="s">
        <v>11671</v>
      </c>
      <c r="B5137" t="s">
        <v>11673</v>
      </c>
    </row>
    <row r="5138" spans="1:2">
      <c r="A5138" t="s">
        <v>11674</v>
      </c>
      <c r="B5138" t="s">
        <v>11675</v>
      </c>
    </row>
    <row r="5139" spans="1:2">
      <c r="A5139" t="s">
        <v>11674</v>
      </c>
      <c r="B5139" t="s">
        <v>11676</v>
      </c>
    </row>
    <row r="5140" spans="1:2">
      <c r="A5140" t="s">
        <v>11677</v>
      </c>
      <c r="B5140" t="s">
        <v>11678</v>
      </c>
    </row>
    <row r="5141" spans="1:2">
      <c r="A5141" t="s">
        <v>11679</v>
      </c>
      <c r="B5141" t="s">
        <v>11680</v>
      </c>
    </row>
    <row r="5142" spans="1:2">
      <c r="A5142" t="s">
        <v>11681</v>
      </c>
      <c r="B5142" t="s">
        <v>11682</v>
      </c>
    </row>
    <row r="5143" spans="1:2">
      <c r="A5143" t="s">
        <v>11681</v>
      </c>
      <c r="B5143" t="s">
        <v>11683</v>
      </c>
    </row>
    <row r="5144" spans="1:2">
      <c r="A5144" t="s">
        <v>11684</v>
      </c>
      <c r="B5144" t="s">
        <v>11685</v>
      </c>
    </row>
    <row r="5145" spans="1:2">
      <c r="A5145" t="s">
        <v>11684</v>
      </c>
      <c r="B5145" t="s">
        <v>11686</v>
      </c>
    </row>
    <row r="5146" spans="1:2">
      <c r="A5146" t="s">
        <v>11687</v>
      </c>
      <c r="B5146" t="s">
        <v>11688</v>
      </c>
    </row>
    <row r="5147" spans="1:2">
      <c r="A5147" t="s">
        <v>11689</v>
      </c>
      <c r="B5147" t="s">
        <v>11690</v>
      </c>
    </row>
    <row r="5148" spans="1:2">
      <c r="A5148" t="s">
        <v>11691</v>
      </c>
      <c r="B5148" t="s">
        <v>11692</v>
      </c>
    </row>
    <row r="5149" spans="1:2">
      <c r="A5149" t="s">
        <v>11693</v>
      </c>
      <c r="B5149" t="s">
        <v>11694</v>
      </c>
    </row>
    <row r="5150" spans="1:2">
      <c r="A5150" t="s">
        <v>11693</v>
      </c>
      <c r="B5150" t="s">
        <v>11695</v>
      </c>
    </row>
    <row r="5151" spans="1:2">
      <c r="A5151" t="s">
        <v>11696</v>
      </c>
      <c r="B5151" t="s">
        <v>11697</v>
      </c>
    </row>
    <row r="5152" spans="1:2">
      <c r="A5152" t="s">
        <v>11698</v>
      </c>
      <c r="B5152" t="s">
        <v>11699</v>
      </c>
    </row>
    <row r="5153" spans="1:2">
      <c r="A5153" t="s">
        <v>11700</v>
      </c>
      <c r="B5153" t="s">
        <v>11701</v>
      </c>
    </row>
    <row r="5154" spans="1:2">
      <c r="A5154" t="s">
        <v>11700</v>
      </c>
      <c r="B5154" t="s">
        <v>11702</v>
      </c>
    </row>
    <row r="5155" spans="1:2">
      <c r="A5155" t="s">
        <v>11703</v>
      </c>
      <c r="B5155" t="s">
        <v>11704</v>
      </c>
    </row>
    <row r="5156" spans="1:2">
      <c r="A5156" t="s">
        <v>11705</v>
      </c>
      <c r="B5156" t="s">
        <v>11706</v>
      </c>
    </row>
    <row r="5157" spans="1:2">
      <c r="A5157" t="s">
        <v>11707</v>
      </c>
      <c r="B5157" t="s">
        <v>11708</v>
      </c>
    </row>
    <row r="5158" spans="1:2">
      <c r="A5158" t="s">
        <v>11709</v>
      </c>
      <c r="B5158" t="s">
        <v>11710</v>
      </c>
    </row>
    <row r="5159" spans="1:2">
      <c r="A5159" t="s">
        <v>11711</v>
      </c>
      <c r="B5159" t="s">
        <v>11712</v>
      </c>
    </row>
    <row r="5160" spans="1:2">
      <c r="A5160" t="s">
        <v>11713</v>
      </c>
      <c r="B5160" t="s">
        <v>11714</v>
      </c>
    </row>
    <row r="5161" spans="1:2">
      <c r="A5161" t="s">
        <v>11715</v>
      </c>
      <c r="B5161" t="s">
        <v>11716</v>
      </c>
    </row>
    <row r="5162" spans="1:2">
      <c r="A5162" t="s">
        <v>11717</v>
      </c>
      <c r="B5162" t="s">
        <v>11718</v>
      </c>
    </row>
    <row r="5163" spans="1:2">
      <c r="A5163" t="s">
        <v>11719</v>
      </c>
      <c r="B5163" t="s">
        <v>11720</v>
      </c>
    </row>
    <row r="5164" spans="1:2">
      <c r="A5164" t="s">
        <v>11721</v>
      </c>
      <c r="B5164" t="s">
        <v>11722</v>
      </c>
    </row>
    <row r="5165" spans="1:2">
      <c r="A5165" t="s">
        <v>11723</v>
      </c>
      <c r="B5165" t="s">
        <v>11724</v>
      </c>
    </row>
    <row r="5166" spans="1:2">
      <c r="A5166" t="s">
        <v>11725</v>
      </c>
      <c r="B5166" t="s">
        <v>11726</v>
      </c>
    </row>
    <row r="5167" spans="1:2">
      <c r="A5167" t="s">
        <v>11727</v>
      </c>
      <c r="B5167" t="s">
        <v>11728</v>
      </c>
    </row>
    <row r="5168" spans="1:2">
      <c r="A5168" t="s">
        <v>11729</v>
      </c>
      <c r="B5168" t="s">
        <v>11730</v>
      </c>
    </row>
    <row r="5169" spans="1:2">
      <c r="A5169" t="s">
        <v>11731</v>
      </c>
      <c r="B5169" t="s">
        <v>11732</v>
      </c>
    </row>
    <row r="5170" spans="1:2">
      <c r="A5170" t="s">
        <v>11733</v>
      </c>
      <c r="B5170" t="s">
        <v>11734</v>
      </c>
    </row>
    <row r="5171" spans="1:2">
      <c r="A5171" t="s">
        <v>11735</v>
      </c>
      <c r="B5171" t="s">
        <v>11736</v>
      </c>
    </row>
    <row r="5172" spans="1:2">
      <c r="A5172" t="s">
        <v>11737</v>
      </c>
      <c r="B5172" t="s">
        <v>11738</v>
      </c>
    </row>
    <row r="5173" spans="1:2">
      <c r="A5173" t="s">
        <v>11739</v>
      </c>
      <c r="B5173" t="s">
        <v>11740</v>
      </c>
    </row>
    <row r="5174" spans="1:2">
      <c r="A5174" t="s">
        <v>11741</v>
      </c>
      <c r="B5174" t="s">
        <v>11742</v>
      </c>
    </row>
    <row r="5175" spans="1:2">
      <c r="A5175" t="s">
        <v>11743</v>
      </c>
      <c r="B5175" t="s">
        <v>11744</v>
      </c>
    </row>
    <row r="5176" spans="1:2">
      <c r="A5176" t="s">
        <v>11745</v>
      </c>
      <c r="B5176" t="s">
        <v>11746</v>
      </c>
    </row>
    <row r="5177" spans="1:2">
      <c r="A5177" t="s">
        <v>11747</v>
      </c>
      <c r="B5177" t="s">
        <v>11748</v>
      </c>
    </row>
    <row r="5178" spans="1:2">
      <c r="A5178" t="s">
        <v>11749</v>
      </c>
      <c r="B5178" t="s">
        <v>11750</v>
      </c>
    </row>
    <row r="5179" spans="1:2">
      <c r="A5179" t="s">
        <v>11751</v>
      </c>
      <c r="B5179" t="s">
        <v>11752</v>
      </c>
    </row>
    <row r="5180" spans="1:2">
      <c r="A5180" t="s">
        <v>11753</v>
      </c>
      <c r="B5180" t="s">
        <v>11754</v>
      </c>
    </row>
    <row r="5181" spans="1:2">
      <c r="A5181" t="s">
        <v>11755</v>
      </c>
      <c r="B5181" t="s">
        <v>11756</v>
      </c>
    </row>
    <row r="5182" spans="1:2">
      <c r="A5182" t="s">
        <v>11757</v>
      </c>
      <c r="B5182" t="s">
        <v>11758</v>
      </c>
    </row>
    <row r="5183" spans="1:2">
      <c r="A5183" t="s">
        <v>11759</v>
      </c>
      <c r="B5183" t="s">
        <v>11760</v>
      </c>
    </row>
    <row r="5184" spans="1:2">
      <c r="A5184" t="s">
        <v>11761</v>
      </c>
      <c r="B5184" t="s">
        <v>11762</v>
      </c>
    </row>
    <row r="5185" spans="1:2">
      <c r="A5185" t="s">
        <v>11763</v>
      </c>
      <c r="B5185" t="s">
        <v>11764</v>
      </c>
    </row>
    <row r="5186" spans="1:2">
      <c r="A5186" t="s">
        <v>11765</v>
      </c>
      <c r="B5186" t="s">
        <v>11766</v>
      </c>
    </row>
    <row r="5187" spans="1:2">
      <c r="A5187" t="s">
        <v>11767</v>
      </c>
      <c r="B5187" t="s">
        <v>11768</v>
      </c>
    </row>
    <row r="5188" spans="1:2">
      <c r="A5188" t="s">
        <v>11769</v>
      </c>
      <c r="B5188" t="s">
        <v>11770</v>
      </c>
    </row>
    <row r="5189" spans="1:2">
      <c r="A5189" t="s">
        <v>11771</v>
      </c>
      <c r="B5189" t="s">
        <v>11772</v>
      </c>
    </row>
    <row r="5190" spans="1:2">
      <c r="A5190" t="s">
        <v>11773</v>
      </c>
      <c r="B5190" t="s">
        <v>11774</v>
      </c>
    </row>
    <row r="5191" spans="1:2">
      <c r="A5191" t="s">
        <v>11775</v>
      </c>
      <c r="B5191" t="s">
        <v>11776</v>
      </c>
    </row>
    <row r="5192" spans="1:2">
      <c r="A5192" t="s">
        <v>11777</v>
      </c>
      <c r="B5192" t="s">
        <v>11778</v>
      </c>
    </row>
    <row r="5193" spans="1:2">
      <c r="A5193" t="s">
        <v>11779</v>
      </c>
      <c r="B5193" t="s">
        <v>11780</v>
      </c>
    </row>
    <row r="5194" spans="1:2">
      <c r="A5194" t="s">
        <v>11781</v>
      </c>
      <c r="B5194" t="s">
        <v>11782</v>
      </c>
    </row>
    <row r="5195" spans="1:2">
      <c r="A5195" t="s">
        <v>11783</v>
      </c>
      <c r="B5195" t="s">
        <v>11784</v>
      </c>
    </row>
    <row r="5196" spans="1:2">
      <c r="A5196" t="s">
        <v>11785</v>
      </c>
      <c r="B5196" t="s">
        <v>11786</v>
      </c>
    </row>
    <row r="5197" spans="1:2">
      <c r="A5197" t="s">
        <v>11787</v>
      </c>
      <c r="B5197" t="s">
        <v>11788</v>
      </c>
    </row>
    <row r="5198" spans="1:2">
      <c r="A5198" t="s">
        <v>11789</v>
      </c>
      <c r="B5198" t="s">
        <v>11790</v>
      </c>
    </row>
    <row r="5199" spans="1:2">
      <c r="A5199" t="s">
        <v>11791</v>
      </c>
      <c r="B5199" t="s">
        <v>11792</v>
      </c>
    </row>
    <row r="5200" spans="1:2">
      <c r="A5200" t="s">
        <v>11793</v>
      </c>
      <c r="B5200" t="s">
        <v>11794</v>
      </c>
    </row>
    <row r="5201" spans="1:2">
      <c r="A5201" t="s">
        <v>11795</v>
      </c>
      <c r="B5201" t="s">
        <v>11796</v>
      </c>
    </row>
    <row r="5202" spans="1:2">
      <c r="A5202" t="s">
        <v>11797</v>
      </c>
      <c r="B5202" t="s">
        <v>11798</v>
      </c>
    </row>
    <row r="5203" spans="1:2">
      <c r="A5203" t="s">
        <v>11799</v>
      </c>
      <c r="B5203" t="s">
        <v>11800</v>
      </c>
    </row>
    <row r="5204" spans="1:2">
      <c r="A5204" t="s">
        <v>11801</v>
      </c>
      <c r="B5204" t="s">
        <v>11802</v>
      </c>
    </row>
    <row r="5205" spans="1:2">
      <c r="A5205" t="s">
        <v>11803</v>
      </c>
      <c r="B5205" t="s">
        <v>11804</v>
      </c>
    </row>
    <row r="5206" spans="1:2">
      <c r="A5206" t="s">
        <v>11805</v>
      </c>
      <c r="B5206" t="s">
        <v>11806</v>
      </c>
    </row>
    <row r="5207" spans="1:2">
      <c r="A5207" t="s">
        <v>11807</v>
      </c>
      <c r="B5207" t="s">
        <v>11808</v>
      </c>
    </row>
    <row r="5208" spans="1:2">
      <c r="A5208" t="s">
        <v>11809</v>
      </c>
      <c r="B5208" t="s">
        <v>11810</v>
      </c>
    </row>
    <row r="5209" spans="1:2">
      <c r="A5209" t="s">
        <v>11811</v>
      </c>
      <c r="B5209" t="s">
        <v>11812</v>
      </c>
    </row>
    <row r="5210" spans="1:2">
      <c r="A5210" t="s">
        <v>11813</v>
      </c>
      <c r="B5210" t="s">
        <v>11814</v>
      </c>
    </row>
    <row r="5211" spans="1:2">
      <c r="A5211" t="s">
        <v>11815</v>
      </c>
      <c r="B5211" t="s">
        <v>11816</v>
      </c>
    </row>
    <row r="5212" spans="1:2">
      <c r="A5212" t="s">
        <v>11817</v>
      </c>
      <c r="B5212" t="s">
        <v>11818</v>
      </c>
    </row>
    <row r="5213" spans="1:2">
      <c r="A5213" t="s">
        <v>11819</v>
      </c>
      <c r="B5213" t="s">
        <v>11820</v>
      </c>
    </row>
    <row r="5214" spans="1:2">
      <c r="A5214" t="s">
        <v>11821</v>
      </c>
      <c r="B5214" t="s">
        <v>11822</v>
      </c>
    </row>
    <row r="5215" spans="1:2">
      <c r="A5215" t="s">
        <v>11823</v>
      </c>
      <c r="B5215" t="s">
        <v>11824</v>
      </c>
    </row>
    <row r="5216" spans="1:2">
      <c r="A5216" t="s">
        <v>11825</v>
      </c>
      <c r="B5216" t="s">
        <v>11826</v>
      </c>
    </row>
    <row r="5217" spans="1:2">
      <c r="A5217" t="s">
        <v>11827</v>
      </c>
      <c r="B5217" t="s">
        <v>11828</v>
      </c>
    </row>
    <row r="5218" spans="1:2">
      <c r="A5218" t="s">
        <v>11829</v>
      </c>
      <c r="B5218" t="s">
        <v>11830</v>
      </c>
    </row>
    <row r="5219" spans="1:2">
      <c r="A5219" t="s">
        <v>11831</v>
      </c>
      <c r="B5219" t="s">
        <v>11832</v>
      </c>
    </row>
    <row r="5220" spans="1:2">
      <c r="A5220" t="s">
        <v>11833</v>
      </c>
      <c r="B5220" t="s">
        <v>11834</v>
      </c>
    </row>
    <row r="5221" spans="1:2">
      <c r="A5221" t="s">
        <v>11835</v>
      </c>
      <c r="B5221" t="s">
        <v>11836</v>
      </c>
    </row>
    <row r="5222" spans="1:2">
      <c r="A5222" t="s">
        <v>11837</v>
      </c>
      <c r="B5222" t="s">
        <v>11838</v>
      </c>
    </row>
    <row r="5223" spans="1:2">
      <c r="A5223" t="s">
        <v>11839</v>
      </c>
      <c r="B5223" t="s">
        <v>11840</v>
      </c>
    </row>
    <row r="5224" spans="1:2">
      <c r="A5224" t="s">
        <v>11841</v>
      </c>
      <c r="B5224" t="s">
        <v>11842</v>
      </c>
    </row>
    <row r="5225" spans="1:2">
      <c r="A5225" t="s">
        <v>11843</v>
      </c>
      <c r="B5225" t="s">
        <v>11844</v>
      </c>
    </row>
    <row r="5226" spans="1:2">
      <c r="A5226" t="s">
        <v>11845</v>
      </c>
      <c r="B5226" t="s">
        <v>11846</v>
      </c>
    </row>
    <row r="5227" spans="1:2">
      <c r="A5227" t="s">
        <v>11847</v>
      </c>
      <c r="B5227" t="s">
        <v>11848</v>
      </c>
    </row>
    <row r="5228" spans="1:2">
      <c r="A5228" t="s">
        <v>11849</v>
      </c>
      <c r="B5228" t="s">
        <v>11850</v>
      </c>
    </row>
    <row r="5229" spans="1:2">
      <c r="A5229" t="s">
        <v>11851</v>
      </c>
      <c r="B5229" t="s">
        <v>11852</v>
      </c>
    </row>
    <row r="5230" spans="1:2">
      <c r="A5230" t="s">
        <v>11853</v>
      </c>
      <c r="B5230" t="s">
        <v>11854</v>
      </c>
    </row>
    <row r="5231" spans="1:2">
      <c r="A5231" t="s">
        <v>11855</v>
      </c>
      <c r="B5231" t="s">
        <v>11856</v>
      </c>
    </row>
    <row r="5232" spans="1:2">
      <c r="A5232" t="s">
        <v>11857</v>
      </c>
      <c r="B5232" t="s">
        <v>11858</v>
      </c>
    </row>
    <row r="5233" spans="1:2">
      <c r="A5233" t="s">
        <v>11859</v>
      </c>
      <c r="B5233" t="s">
        <v>11860</v>
      </c>
    </row>
    <row r="5234" spans="1:2">
      <c r="A5234" t="s">
        <v>11861</v>
      </c>
      <c r="B5234" t="s">
        <v>11862</v>
      </c>
    </row>
    <row r="5235" spans="1:2">
      <c r="A5235" t="s">
        <v>11863</v>
      </c>
      <c r="B5235" t="s">
        <v>11864</v>
      </c>
    </row>
    <row r="5236" spans="1:2">
      <c r="A5236" t="s">
        <v>11865</v>
      </c>
      <c r="B5236" t="s">
        <v>11866</v>
      </c>
    </row>
    <row r="5237" spans="1:2">
      <c r="A5237" t="s">
        <v>11867</v>
      </c>
      <c r="B5237" t="s">
        <v>11868</v>
      </c>
    </row>
    <row r="5238" spans="1:2">
      <c r="A5238" t="s">
        <v>11869</v>
      </c>
      <c r="B5238" t="s">
        <v>12767</v>
      </c>
    </row>
    <row r="5239" spans="1:2">
      <c r="A5239" t="s">
        <v>11870</v>
      </c>
      <c r="B5239" t="s">
        <v>11871</v>
      </c>
    </row>
    <row r="5240" spans="1:2">
      <c r="A5240" t="s">
        <v>11872</v>
      </c>
      <c r="B5240" t="s">
        <v>11873</v>
      </c>
    </row>
    <row r="5241" spans="1:2">
      <c r="A5241" t="s">
        <v>11874</v>
      </c>
      <c r="B5241" t="s">
        <v>11875</v>
      </c>
    </row>
    <row r="5242" spans="1:2">
      <c r="A5242" t="s">
        <v>11876</v>
      </c>
      <c r="B5242" t="s">
        <v>11877</v>
      </c>
    </row>
    <row r="5243" spans="1:2">
      <c r="A5243" t="s">
        <v>11878</v>
      </c>
      <c r="B5243" t="s">
        <v>11879</v>
      </c>
    </row>
    <row r="5244" spans="1:2">
      <c r="A5244" t="s">
        <v>11880</v>
      </c>
      <c r="B5244" t="s">
        <v>11881</v>
      </c>
    </row>
    <row r="5245" spans="1:2">
      <c r="A5245" t="s">
        <v>11882</v>
      </c>
      <c r="B5245" t="s">
        <v>11883</v>
      </c>
    </row>
    <row r="5246" spans="1:2">
      <c r="A5246" t="s">
        <v>11884</v>
      </c>
      <c r="B5246" t="s">
        <v>11885</v>
      </c>
    </row>
    <row r="5247" spans="1:2">
      <c r="A5247" t="s">
        <v>11886</v>
      </c>
      <c r="B5247" t="s">
        <v>11887</v>
      </c>
    </row>
    <row r="5248" spans="1:2">
      <c r="A5248" t="s">
        <v>11888</v>
      </c>
      <c r="B5248" t="s">
        <v>11889</v>
      </c>
    </row>
    <row r="5249" spans="1:2">
      <c r="A5249" t="s">
        <v>11890</v>
      </c>
      <c r="B5249" t="s">
        <v>11891</v>
      </c>
    </row>
    <row r="5250" spans="1:2">
      <c r="A5250" t="s">
        <v>11892</v>
      </c>
      <c r="B5250" t="s">
        <v>11893</v>
      </c>
    </row>
    <row r="5251" spans="1:2">
      <c r="A5251" t="s">
        <v>11894</v>
      </c>
      <c r="B5251" t="s">
        <v>11895</v>
      </c>
    </row>
    <row r="5252" spans="1:2">
      <c r="A5252" t="s">
        <v>11896</v>
      </c>
      <c r="B5252" t="s">
        <v>11897</v>
      </c>
    </row>
    <row r="5253" spans="1:2">
      <c r="A5253" t="s">
        <v>11898</v>
      </c>
      <c r="B5253" t="s">
        <v>11899</v>
      </c>
    </row>
    <row r="5254" spans="1:2">
      <c r="A5254" t="s">
        <v>11900</v>
      </c>
      <c r="B5254" t="s">
        <v>11901</v>
      </c>
    </row>
    <row r="5255" spans="1:2">
      <c r="A5255" t="s">
        <v>11902</v>
      </c>
      <c r="B5255" t="s">
        <v>11903</v>
      </c>
    </row>
    <row r="5256" spans="1:2">
      <c r="A5256" t="s">
        <v>11904</v>
      </c>
      <c r="B5256" t="s">
        <v>11905</v>
      </c>
    </row>
    <row r="5257" spans="1:2">
      <c r="A5257" t="s">
        <v>11906</v>
      </c>
      <c r="B5257" t="s">
        <v>11907</v>
      </c>
    </row>
    <row r="5258" spans="1:2">
      <c r="A5258" t="s">
        <v>11908</v>
      </c>
      <c r="B5258" t="s">
        <v>11909</v>
      </c>
    </row>
    <row r="5259" spans="1:2">
      <c r="A5259" t="s">
        <v>11910</v>
      </c>
      <c r="B5259" t="s">
        <v>11911</v>
      </c>
    </row>
    <row r="5260" spans="1:2">
      <c r="A5260" t="s">
        <v>11912</v>
      </c>
      <c r="B5260" t="s">
        <v>11913</v>
      </c>
    </row>
    <row r="5261" spans="1:2">
      <c r="A5261" t="s">
        <v>11914</v>
      </c>
      <c r="B5261" t="s">
        <v>11915</v>
      </c>
    </row>
    <row r="5262" spans="1:2">
      <c r="A5262" t="s">
        <v>11916</v>
      </c>
      <c r="B5262" t="s">
        <v>11917</v>
      </c>
    </row>
    <row r="5263" spans="1:2">
      <c r="A5263" t="s">
        <v>11918</v>
      </c>
      <c r="B5263" t="s">
        <v>11919</v>
      </c>
    </row>
    <row r="5264" spans="1:2">
      <c r="A5264" t="s">
        <v>11920</v>
      </c>
      <c r="B5264" t="s">
        <v>11921</v>
      </c>
    </row>
    <row r="5265" spans="1:2">
      <c r="A5265" t="s">
        <v>11922</v>
      </c>
      <c r="B5265" t="s">
        <v>11923</v>
      </c>
    </row>
    <row r="5266" spans="1:2">
      <c r="A5266" t="s">
        <v>11924</v>
      </c>
      <c r="B5266" t="s">
        <v>11925</v>
      </c>
    </row>
    <row r="5267" spans="1:2">
      <c r="A5267" t="s">
        <v>11926</v>
      </c>
      <c r="B5267" t="s">
        <v>11927</v>
      </c>
    </row>
    <row r="5268" spans="1:2">
      <c r="A5268" t="s">
        <v>11928</v>
      </c>
      <c r="B5268" t="s">
        <v>11929</v>
      </c>
    </row>
    <row r="5269" spans="1:2">
      <c r="A5269" t="s">
        <v>11930</v>
      </c>
      <c r="B5269" t="s">
        <v>11931</v>
      </c>
    </row>
    <row r="5270" spans="1:2">
      <c r="A5270" t="s">
        <v>11932</v>
      </c>
      <c r="B5270" t="s">
        <v>11933</v>
      </c>
    </row>
    <row r="5271" spans="1:2">
      <c r="A5271" t="s">
        <v>11934</v>
      </c>
      <c r="B5271" t="s">
        <v>11935</v>
      </c>
    </row>
    <row r="5272" spans="1:2">
      <c r="A5272" t="s">
        <v>11936</v>
      </c>
      <c r="B5272" t="s">
        <v>11937</v>
      </c>
    </row>
    <row r="5273" spans="1:2">
      <c r="A5273" t="s">
        <v>11938</v>
      </c>
      <c r="B5273" t="s">
        <v>11939</v>
      </c>
    </row>
    <row r="5274" spans="1:2">
      <c r="A5274" t="s">
        <v>11940</v>
      </c>
      <c r="B5274" t="s">
        <v>11941</v>
      </c>
    </row>
    <row r="5275" spans="1:2">
      <c r="A5275" t="s">
        <v>11942</v>
      </c>
      <c r="B5275" t="s">
        <v>11943</v>
      </c>
    </row>
    <row r="5276" spans="1:2">
      <c r="A5276" t="s">
        <v>11944</v>
      </c>
      <c r="B5276" t="s">
        <v>11945</v>
      </c>
    </row>
    <row r="5277" spans="1:2">
      <c r="A5277" t="s">
        <v>11946</v>
      </c>
      <c r="B5277" t="s">
        <v>11947</v>
      </c>
    </row>
    <row r="5278" spans="1:2">
      <c r="A5278" t="s">
        <v>11948</v>
      </c>
      <c r="B5278" t="s">
        <v>11949</v>
      </c>
    </row>
    <row r="5279" spans="1:2">
      <c r="A5279" t="s">
        <v>11950</v>
      </c>
      <c r="B5279" t="s">
        <v>11951</v>
      </c>
    </row>
    <row r="5280" spans="1:2">
      <c r="A5280" t="s">
        <v>11952</v>
      </c>
      <c r="B5280" t="s">
        <v>11953</v>
      </c>
    </row>
    <row r="5281" spans="1:2">
      <c r="A5281" t="s">
        <v>11954</v>
      </c>
      <c r="B5281" t="s">
        <v>11955</v>
      </c>
    </row>
    <row r="5282" spans="1:2">
      <c r="A5282" t="s">
        <v>11956</v>
      </c>
      <c r="B5282" t="s">
        <v>11957</v>
      </c>
    </row>
    <row r="5283" spans="1:2">
      <c r="A5283" t="s">
        <v>11958</v>
      </c>
      <c r="B5283" t="s">
        <v>11959</v>
      </c>
    </row>
    <row r="5284" spans="1:2">
      <c r="A5284" t="s">
        <v>11960</v>
      </c>
      <c r="B5284" t="s">
        <v>11961</v>
      </c>
    </row>
    <row r="5285" spans="1:2">
      <c r="A5285" t="s">
        <v>11962</v>
      </c>
      <c r="B5285" t="s">
        <v>11963</v>
      </c>
    </row>
    <row r="5286" spans="1:2">
      <c r="A5286" t="s">
        <v>11964</v>
      </c>
      <c r="B5286" t="s">
        <v>11965</v>
      </c>
    </row>
    <row r="5287" spans="1:2">
      <c r="A5287" t="s">
        <v>11966</v>
      </c>
      <c r="B5287" t="s">
        <v>11967</v>
      </c>
    </row>
    <row r="5288" spans="1:2">
      <c r="A5288" t="s">
        <v>11968</v>
      </c>
      <c r="B5288" t="s">
        <v>11969</v>
      </c>
    </row>
    <row r="5289" spans="1:2">
      <c r="A5289" t="s">
        <v>11970</v>
      </c>
      <c r="B5289" t="s">
        <v>11971</v>
      </c>
    </row>
    <row r="5290" spans="1:2">
      <c r="A5290" t="s">
        <v>11972</v>
      </c>
      <c r="B5290" t="s">
        <v>11973</v>
      </c>
    </row>
    <row r="5291" spans="1:2">
      <c r="A5291" t="s">
        <v>11974</v>
      </c>
      <c r="B5291" t="s">
        <v>11975</v>
      </c>
    </row>
    <row r="5292" spans="1:2">
      <c r="A5292" t="s">
        <v>11976</v>
      </c>
      <c r="B5292" t="s">
        <v>11977</v>
      </c>
    </row>
    <row r="5293" spans="1:2">
      <c r="A5293" t="s">
        <v>11978</v>
      </c>
      <c r="B5293" t="s">
        <v>11979</v>
      </c>
    </row>
    <row r="5294" spans="1:2">
      <c r="A5294" t="s">
        <v>11980</v>
      </c>
      <c r="B5294" t="s">
        <v>11981</v>
      </c>
    </row>
    <row r="5295" spans="1:2">
      <c r="A5295" t="s">
        <v>11982</v>
      </c>
      <c r="B5295" t="s">
        <v>11983</v>
      </c>
    </row>
    <row r="5296" spans="1:2">
      <c r="A5296" t="s">
        <v>11984</v>
      </c>
      <c r="B5296" t="s">
        <v>11985</v>
      </c>
    </row>
    <row r="5297" spans="1:2">
      <c r="A5297" t="s">
        <v>11986</v>
      </c>
      <c r="B5297" t="s">
        <v>11987</v>
      </c>
    </row>
    <row r="5298" spans="1:2">
      <c r="A5298" t="s">
        <v>11988</v>
      </c>
      <c r="B5298" t="s">
        <v>11989</v>
      </c>
    </row>
    <row r="5299" spans="1:2">
      <c r="A5299" t="s">
        <v>11990</v>
      </c>
      <c r="B5299" t="s">
        <v>11991</v>
      </c>
    </row>
    <row r="5300" spans="1:2">
      <c r="A5300" t="s">
        <v>11992</v>
      </c>
      <c r="B5300" t="s">
        <v>11993</v>
      </c>
    </row>
    <row r="5301" spans="1:2">
      <c r="A5301" t="s">
        <v>11994</v>
      </c>
      <c r="B5301" t="s">
        <v>11995</v>
      </c>
    </row>
    <row r="5302" spans="1:2">
      <c r="A5302" t="s">
        <v>11996</v>
      </c>
      <c r="B5302" t="s">
        <v>11997</v>
      </c>
    </row>
    <row r="5303" spans="1:2">
      <c r="A5303" t="s">
        <v>11998</v>
      </c>
      <c r="B5303" t="s">
        <v>11999</v>
      </c>
    </row>
    <row r="5304" spans="1:2">
      <c r="A5304" t="s">
        <v>12000</v>
      </c>
      <c r="B5304" t="s">
        <v>12001</v>
      </c>
    </row>
    <row r="5305" spans="1:2">
      <c r="A5305" t="s">
        <v>12002</v>
      </c>
      <c r="B5305" t="s">
        <v>12003</v>
      </c>
    </row>
    <row r="5306" spans="1:2">
      <c r="A5306" t="s">
        <v>12004</v>
      </c>
      <c r="B5306" t="s">
        <v>12005</v>
      </c>
    </row>
    <row r="5307" spans="1:2">
      <c r="A5307" t="s">
        <v>12006</v>
      </c>
      <c r="B5307" t="s">
        <v>12007</v>
      </c>
    </row>
    <row r="5308" spans="1:2">
      <c r="A5308" t="s">
        <v>12008</v>
      </c>
      <c r="B5308" t="s">
        <v>12009</v>
      </c>
    </row>
    <row r="5309" spans="1:2">
      <c r="A5309" t="s">
        <v>12010</v>
      </c>
      <c r="B5309" t="s">
        <v>12011</v>
      </c>
    </row>
    <row r="5310" spans="1:2">
      <c r="A5310" t="s">
        <v>12012</v>
      </c>
      <c r="B5310" t="s">
        <v>12013</v>
      </c>
    </row>
    <row r="5311" spans="1:2">
      <c r="A5311" t="s">
        <v>12014</v>
      </c>
      <c r="B5311" t="s">
        <v>12015</v>
      </c>
    </row>
    <row r="5312" spans="1:2">
      <c r="A5312" t="s">
        <v>12016</v>
      </c>
      <c r="B5312" t="s">
        <v>12017</v>
      </c>
    </row>
    <row r="5313" spans="1:2">
      <c r="A5313" t="s">
        <v>12018</v>
      </c>
      <c r="B5313" t="s">
        <v>12019</v>
      </c>
    </row>
    <row r="5314" spans="1:2">
      <c r="A5314" t="s">
        <v>12020</v>
      </c>
      <c r="B5314" t="s">
        <v>12021</v>
      </c>
    </row>
    <row r="5315" spans="1:2">
      <c r="A5315" t="s">
        <v>12022</v>
      </c>
      <c r="B5315" t="s">
        <v>12023</v>
      </c>
    </row>
    <row r="5316" spans="1:2">
      <c r="A5316" t="s">
        <v>12024</v>
      </c>
      <c r="B5316" t="s">
        <v>12025</v>
      </c>
    </row>
    <row r="5317" spans="1:2">
      <c r="A5317" t="s">
        <v>12026</v>
      </c>
      <c r="B5317" t="s">
        <v>12027</v>
      </c>
    </row>
    <row r="5318" spans="1:2">
      <c r="A5318" t="s">
        <v>12028</v>
      </c>
      <c r="B5318" t="s">
        <v>12029</v>
      </c>
    </row>
    <row r="5319" spans="1:2">
      <c r="A5319" t="s">
        <v>12030</v>
      </c>
      <c r="B5319" t="s">
        <v>12031</v>
      </c>
    </row>
    <row r="5320" spans="1:2">
      <c r="A5320" t="s">
        <v>12032</v>
      </c>
      <c r="B5320" t="s">
        <v>12033</v>
      </c>
    </row>
    <row r="5321" spans="1:2">
      <c r="A5321" t="s">
        <v>12034</v>
      </c>
      <c r="B5321" t="s">
        <v>12035</v>
      </c>
    </row>
    <row r="5322" spans="1:2">
      <c r="A5322" t="s">
        <v>12036</v>
      </c>
      <c r="B5322" t="s">
        <v>12037</v>
      </c>
    </row>
    <row r="5323" spans="1:2">
      <c r="A5323" t="s">
        <v>12038</v>
      </c>
      <c r="B5323" t="s">
        <v>12039</v>
      </c>
    </row>
    <row r="5324" spans="1:2">
      <c r="A5324" t="s">
        <v>12040</v>
      </c>
      <c r="B5324" t="s">
        <v>12041</v>
      </c>
    </row>
    <row r="5325" spans="1:2">
      <c r="A5325" t="s">
        <v>12042</v>
      </c>
      <c r="B5325" t="s">
        <v>12043</v>
      </c>
    </row>
    <row r="5326" spans="1:2">
      <c r="A5326" t="s">
        <v>12044</v>
      </c>
      <c r="B5326" t="s">
        <v>12045</v>
      </c>
    </row>
    <row r="5327" spans="1:2">
      <c r="A5327" t="s">
        <v>12046</v>
      </c>
      <c r="B5327" t="s">
        <v>12047</v>
      </c>
    </row>
    <row r="5328" spans="1:2">
      <c r="A5328" t="s">
        <v>12048</v>
      </c>
      <c r="B5328" t="s">
        <v>12049</v>
      </c>
    </row>
    <row r="5329" spans="1:2">
      <c r="A5329" t="s">
        <v>12050</v>
      </c>
      <c r="B5329" t="s">
        <v>12051</v>
      </c>
    </row>
    <row r="5330" spans="1:2">
      <c r="A5330" t="s">
        <v>12052</v>
      </c>
      <c r="B5330" t="s">
        <v>12053</v>
      </c>
    </row>
    <row r="5331" spans="1:2">
      <c r="A5331" t="s">
        <v>12054</v>
      </c>
      <c r="B5331" t="s">
        <v>12055</v>
      </c>
    </row>
    <row r="5332" spans="1:2">
      <c r="A5332" t="s">
        <v>12056</v>
      </c>
      <c r="B5332" t="s">
        <v>12057</v>
      </c>
    </row>
    <row r="5333" spans="1:2">
      <c r="A5333" t="s">
        <v>12058</v>
      </c>
      <c r="B5333" t="s">
        <v>12059</v>
      </c>
    </row>
    <row r="5334" spans="1:2">
      <c r="A5334" t="s">
        <v>12060</v>
      </c>
      <c r="B5334" t="s">
        <v>12061</v>
      </c>
    </row>
    <row r="5335" spans="1:2">
      <c r="A5335" t="s">
        <v>12062</v>
      </c>
      <c r="B5335" t="s">
        <v>12063</v>
      </c>
    </row>
    <row r="5336" spans="1:2">
      <c r="A5336" t="s">
        <v>12064</v>
      </c>
      <c r="B5336" t="s">
        <v>12065</v>
      </c>
    </row>
    <row r="5337" spans="1:2">
      <c r="A5337" t="s">
        <v>12066</v>
      </c>
      <c r="B5337" t="s">
        <v>12067</v>
      </c>
    </row>
    <row r="5338" spans="1:2">
      <c r="A5338" t="s">
        <v>12068</v>
      </c>
      <c r="B5338" t="s">
        <v>12069</v>
      </c>
    </row>
    <row r="5339" spans="1:2">
      <c r="A5339" t="s">
        <v>12070</v>
      </c>
      <c r="B5339" t="s">
        <v>12071</v>
      </c>
    </row>
    <row r="5340" spans="1:2">
      <c r="A5340" t="s">
        <v>12072</v>
      </c>
      <c r="B5340" t="s">
        <v>12073</v>
      </c>
    </row>
    <row r="5341" spans="1:2">
      <c r="A5341" t="s">
        <v>12074</v>
      </c>
      <c r="B5341" t="s">
        <v>12075</v>
      </c>
    </row>
    <row r="5342" spans="1:2">
      <c r="A5342" t="s">
        <v>12076</v>
      </c>
      <c r="B5342" t="s">
        <v>12077</v>
      </c>
    </row>
    <row r="5343" spans="1:2">
      <c r="A5343" t="s">
        <v>12078</v>
      </c>
      <c r="B5343" t="s">
        <v>12079</v>
      </c>
    </row>
    <row r="5344" spans="1:2">
      <c r="A5344" t="s">
        <v>12080</v>
      </c>
      <c r="B5344" t="s">
        <v>12081</v>
      </c>
    </row>
    <row r="5345" spans="1:2">
      <c r="A5345" t="s">
        <v>12082</v>
      </c>
      <c r="B5345" t="s">
        <v>12083</v>
      </c>
    </row>
    <row r="5346" spans="1:2">
      <c r="A5346" t="s">
        <v>12084</v>
      </c>
      <c r="B5346" t="s">
        <v>374</v>
      </c>
    </row>
    <row r="5347" spans="1:2">
      <c r="A5347" t="s">
        <v>12085</v>
      </c>
      <c r="B5347" t="s">
        <v>12086</v>
      </c>
    </row>
    <row r="5348" spans="1:2">
      <c r="A5348" t="s">
        <v>12087</v>
      </c>
      <c r="B5348" t="s">
        <v>12088</v>
      </c>
    </row>
    <row r="5349" spans="1:2">
      <c r="A5349" t="s">
        <v>12089</v>
      </c>
      <c r="B5349" t="s">
        <v>12090</v>
      </c>
    </row>
    <row r="5350" spans="1:2">
      <c r="A5350" t="s">
        <v>12091</v>
      </c>
      <c r="B5350" t="s">
        <v>12092</v>
      </c>
    </row>
    <row r="5351" spans="1:2">
      <c r="A5351" t="s">
        <v>12093</v>
      </c>
      <c r="B5351" t="s">
        <v>337</v>
      </c>
    </row>
    <row r="5352" spans="1:2">
      <c r="A5352" t="s">
        <v>12094</v>
      </c>
      <c r="B5352" t="s">
        <v>12095</v>
      </c>
    </row>
    <row r="5353" spans="1:2">
      <c r="A5353" t="s">
        <v>12096</v>
      </c>
      <c r="B5353" t="s">
        <v>12097</v>
      </c>
    </row>
    <row r="5354" spans="1:2">
      <c r="A5354" t="s">
        <v>12098</v>
      </c>
      <c r="B5354" t="s">
        <v>12099</v>
      </c>
    </row>
    <row r="5355" spans="1:2">
      <c r="A5355" t="s">
        <v>12100</v>
      </c>
      <c r="B5355" t="s">
        <v>12101</v>
      </c>
    </row>
    <row r="5356" spans="1:2">
      <c r="A5356" t="s">
        <v>12102</v>
      </c>
      <c r="B5356" t="s">
        <v>12103</v>
      </c>
    </row>
    <row r="5357" spans="1:2">
      <c r="A5357" t="s">
        <v>12104</v>
      </c>
      <c r="B5357" t="s">
        <v>12105</v>
      </c>
    </row>
    <row r="5358" spans="1:2">
      <c r="A5358" t="s">
        <v>12106</v>
      </c>
      <c r="B5358" t="s">
        <v>12107</v>
      </c>
    </row>
    <row r="5359" spans="1:2">
      <c r="A5359" t="s">
        <v>12108</v>
      </c>
      <c r="B5359" t="s">
        <v>12109</v>
      </c>
    </row>
    <row r="5360" spans="1:2">
      <c r="A5360" t="s">
        <v>12110</v>
      </c>
      <c r="B5360" t="s">
        <v>12111</v>
      </c>
    </row>
    <row r="5361" spans="1:2">
      <c r="A5361" t="s">
        <v>12112</v>
      </c>
      <c r="B5361" t="s">
        <v>357</v>
      </c>
    </row>
    <row r="5362" spans="1:2">
      <c r="A5362" t="s">
        <v>12113</v>
      </c>
      <c r="B5362" t="s">
        <v>12114</v>
      </c>
    </row>
    <row r="5363" spans="1:2">
      <c r="A5363" t="s">
        <v>12115</v>
      </c>
      <c r="B5363" t="s">
        <v>12116</v>
      </c>
    </row>
    <row r="5364" spans="1:2">
      <c r="A5364" t="s">
        <v>12117</v>
      </c>
      <c r="B5364" t="s">
        <v>12118</v>
      </c>
    </row>
    <row r="5365" spans="1:2">
      <c r="A5365" t="s">
        <v>12119</v>
      </c>
      <c r="B5365" t="s">
        <v>12120</v>
      </c>
    </row>
    <row r="5366" spans="1:2">
      <c r="A5366" t="s">
        <v>12121</v>
      </c>
      <c r="B5366" t="s">
        <v>12122</v>
      </c>
    </row>
    <row r="5367" spans="1:2">
      <c r="A5367" t="s">
        <v>12123</v>
      </c>
      <c r="B5367" t="s">
        <v>12124</v>
      </c>
    </row>
    <row r="5368" spans="1:2">
      <c r="A5368" t="s">
        <v>12125</v>
      </c>
      <c r="B5368" t="s">
        <v>12126</v>
      </c>
    </row>
    <row r="5369" spans="1:2">
      <c r="A5369" t="s">
        <v>12127</v>
      </c>
      <c r="B5369" t="s">
        <v>12128</v>
      </c>
    </row>
    <row r="5370" spans="1:2">
      <c r="A5370" t="s">
        <v>12129</v>
      </c>
      <c r="B5370" t="s">
        <v>12130</v>
      </c>
    </row>
    <row r="5371" spans="1:2">
      <c r="A5371" t="s">
        <v>12131</v>
      </c>
      <c r="B5371" t="s">
        <v>12132</v>
      </c>
    </row>
    <row r="5372" spans="1:2">
      <c r="A5372" t="s">
        <v>12133</v>
      </c>
      <c r="B5372" t="s">
        <v>12134</v>
      </c>
    </row>
    <row r="5373" spans="1:2">
      <c r="A5373" t="s">
        <v>12135</v>
      </c>
      <c r="B5373" t="s">
        <v>12136</v>
      </c>
    </row>
    <row r="5374" spans="1:2">
      <c r="A5374" t="s">
        <v>12137</v>
      </c>
      <c r="B5374" t="s">
        <v>12138</v>
      </c>
    </row>
    <row r="5375" spans="1:2">
      <c r="A5375" t="s">
        <v>12139</v>
      </c>
      <c r="B5375" t="s">
        <v>12140</v>
      </c>
    </row>
    <row r="5376" spans="1:2">
      <c r="A5376" t="s">
        <v>12141</v>
      </c>
      <c r="B5376" t="s">
        <v>12142</v>
      </c>
    </row>
    <row r="5377" spans="1:2">
      <c r="A5377" t="s">
        <v>12143</v>
      </c>
      <c r="B5377" t="s">
        <v>12144</v>
      </c>
    </row>
    <row r="5378" spans="1:2">
      <c r="A5378" t="s">
        <v>12145</v>
      </c>
      <c r="B5378" t="s">
        <v>12146</v>
      </c>
    </row>
    <row r="5379" spans="1:2">
      <c r="A5379" t="s">
        <v>12147</v>
      </c>
      <c r="B5379" t="s">
        <v>12148</v>
      </c>
    </row>
    <row r="5380" spans="1:2">
      <c r="A5380" t="s">
        <v>12149</v>
      </c>
      <c r="B5380" t="s">
        <v>12150</v>
      </c>
    </row>
    <row r="5381" spans="1:2">
      <c r="A5381" t="s">
        <v>12151</v>
      </c>
      <c r="B5381" t="s">
        <v>12152</v>
      </c>
    </row>
    <row r="5382" spans="1:2">
      <c r="A5382" t="s">
        <v>12153</v>
      </c>
      <c r="B5382" t="s">
        <v>12154</v>
      </c>
    </row>
    <row r="5383" spans="1:2">
      <c r="A5383" t="s">
        <v>12155</v>
      </c>
      <c r="B5383" t="s">
        <v>12156</v>
      </c>
    </row>
    <row r="5384" spans="1:2">
      <c r="A5384" t="s">
        <v>12157</v>
      </c>
      <c r="B5384" t="s">
        <v>12158</v>
      </c>
    </row>
    <row r="5385" spans="1:2">
      <c r="A5385" t="s">
        <v>12159</v>
      </c>
      <c r="B5385" t="s">
        <v>12160</v>
      </c>
    </row>
    <row r="5386" spans="1:2">
      <c r="A5386" t="s">
        <v>12161</v>
      </c>
      <c r="B5386" t="s">
        <v>12162</v>
      </c>
    </row>
    <row r="5387" spans="1:2">
      <c r="A5387" t="s">
        <v>12163</v>
      </c>
      <c r="B5387" t="s">
        <v>12164</v>
      </c>
    </row>
    <row r="5388" spans="1:2">
      <c r="A5388" t="s">
        <v>12165</v>
      </c>
      <c r="B5388" t="s">
        <v>12166</v>
      </c>
    </row>
    <row r="5389" spans="1:2">
      <c r="A5389" t="s">
        <v>12167</v>
      </c>
      <c r="B5389" t="s">
        <v>12168</v>
      </c>
    </row>
    <row r="5390" spans="1:2">
      <c r="A5390" t="s">
        <v>12169</v>
      </c>
      <c r="B5390" t="s">
        <v>12170</v>
      </c>
    </row>
    <row r="5391" spans="1:2">
      <c r="A5391" t="s">
        <v>12171</v>
      </c>
      <c r="B5391" t="s">
        <v>12172</v>
      </c>
    </row>
    <row r="5392" spans="1:2">
      <c r="A5392" t="s">
        <v>12173</v>
      </c>
      <c r="B5392" t="s">
        <v>12174</v>
      </c>
    </row>
    <row r="5393" spans="1:2">
      <c r="A5393" t="s">
        <v>12175</v>
      </c>
      <c r="B5393" t="s">
        <v>12176</v>
      </c>
    </row>
    <row r="5394" spans="1:2">
      <c r="A5394" t="s">
        <v>12177</v>
      </c>
      <c r="B5394" t="s">
        <v>12178</v>
      </c>
    </row>
    <row r="5395" spans="1:2">
      <c r="A5395" t="s">
        <v>12179</v>
      </c>
      <c r="B5395" t="s">
        <v>12180</v>
      </c>
    </row>
    <row r="5396" spans="1:2">
      <c r="A5396" t="s">
        <v>12181</v>
      </c>
      <c r="B5396" t="s">
        <v>12182</v>
      </c>
    </row>
    <row r="5397" spans="1:2">
      <c r="A5397" t="s">
        <v>12183</v>
      </c>
      <c r="B5397" t="s">
        <v>12184</v>
      </c>
    </row>
    <row r="5398" spans="1:2">
      <c r="A5398" t="s">
        <v>12185</v>
      </c>
      <c r="B5398" t="s">
        <v>12186</v>
      </c>
    </row>
    <row r="5399" spans="1:2">
      <c r="A5399" t="s">
        <v>12187</v>
      </c>
      <c r="B5399" t="s">
        <v>12188</v>
      </c>
    </row>
    <row r="5400" spans="1:2">
      <c r="A5400" t="s">
        <v>12189</v>
      </c>
      <c r="B5400" t="s">
        <v>12190</v>
      </c>
    </row>
    <row r="5401" spans="1:2">
      <c r="A5401" t="s">
        <v>12191</v>
      </c>
      <c r="B5401" t="s">
        <v>12192</v>
      </c>
    </row>
    <row r="5402" spans="1:2">
      <c r="A5402" t="s">
        <v>12193</v>
      </c>
      <c r="B5402" t="s">
        <v>12194</v>
      </c>
    </row>
    <row r="5403" spans="1:2">
      <c r="A5403" t="s">
        <v>12195</v>
      </c>
      <c r="B5403" t="s">
        <v>12196</v>
      </c>
    </row>
    <row r="5404" spans="1:2">
      <c r="A5404" t="s">
        <v>12197</v>
      </c>
      <c r="B5404" t="s">
        <v>12198</v>
      </c>
    </row>
    <row r="5405" spans="1:2">
      <c r="A5405" t="s">
        <v>12199</v>
      </c>
      <c r="B5405" t="s">
        <v>12200</v>
      </c>
    </row>
    <row r="5406" spans="1:2">
      <c r="A5406" t="s">
        <v>12201</v>
      </c>
      <c r="B5406" t="s">
        <v>12202</v>
      </c>
    </row>
    <row r="5407" spans="1:2">
      <c r="A5407" t="s">
        <v>12203</v>
      </c>
      <c r="B5407" t="s">
        <v>12204</v>
      </c>
    </row>
    <row r="5408" spans="1:2">
      <c r="A5408" t="s">
        <v>12205</v>
      </c>
      <c r="B5408" t="s">
        <v>12206</v>
      </c>
    </row>
    <row r="5409" spans="1:2">
      <c r="A5409" t="s">
        <v>12207</v>
      </c>
      <c r="B5409" t="s">
        <v>12208</v>
      </c>
    </row>
    <row r="5410" spans="1:2">
      <c r="A5410" t="s">
        <v>12209</v>
      </c>
      <c r="B5410" t="s">
        <v>12210</v>
      </c>
    </row>
    <row r="5411" spans="1:2">
      <c r="A5411" t="s">
        <v>12211</v>
      </c>
      <c r="B5411" t="s">
        <v>12212</v>
      </c>
    </row>
    <row r="5412" spans="1:2">
      <c r="A5412" t="s">
        <v>12213</v>
      </c>
      <c r="B5412" t="s">
        <v>12214</v>
      </c>
    </row>
    <row r="5413" spans="1:2">
      <c r="A5413" t="s">
        <v>12215</v>
      </c>
      <c r="B5413" t="s">
        <v>12216</v>
      </c>
    </row>
    <row r="5414" spans="1:2">
      <c r="A5414" t="s">
        <v>12217</v>
      </c>
      <c r="B5414" t="s">
        <v>12218</v>
      </c>
    </row>
    <row r="5415" spans="1:2">
      <c r="A5415" t="s">
        <v>12219</v>
      </c>
      <c r="B5415" t="s">
        <v>12220</v>
      </c>
    </row>
    <row r="5416" spans="1:2">
      <c r="A5416" t="s">
        <v>12221</v>
      </c>
      <c r="B5416" t="s">
        <v>12222</v>
      </c>
    </row>
    <row r="5417" spans="1:2">
      <c r="A5417" t="s">
        <v>12223</v>
      </c>
      <c r="B5417" t="s">
        <v>12224</v>
      </c>
    </row>
    <row r="5418" spans="1:2">
      <c r="A5418" t="s">
        <v>12225</v>
      </c>
      <c r="B5418" t="s">
        <v>12226</v>
      </c>
    </row>
    <row r="5419" spans="1:2">
      <c r="A5419" t="s">
        <v>12227</v>
      </c>
      <c r="B5419" t="s">
        <v>12228</v>
      </c>
    </row>
    <row r="5420" spans="1:2">
      <c r="A5420" t="s">
        <v>12229</v>
      </c>
      <c r="B5420" t="s">
        <v>12230</v>
      </c>
    </row>
    <row r="5421" spans="1:2">
      <c r="A5421" t="s">
        <v>12231</v>
      </c>
      <c r="B5421" t="s">
        <v>12232</v>
      </c>
    </row>
    <row r="5422" spans="1:2">
      <c r="A5422" t="s">
        <v>12233</v>
      </c>
      <c r="B5422" t="s">
        <v>12234</v>
      </c>
    </row>
    <row r="5423" spans="1:2">
      <c r="A5423" t="s">
        <v>12235</v>
      </c>
      <c r="B5423" t="s">
        <v>12236</v>
      </c>
    </row>
    <row r="5424" spans="1:2">
      <c r="A5424" t="s">
        <v>12237</v>
      </c>
      <c r="B5424" t="s">
        <v>12238</v>
      </c>
    </row>
    <row r="5425" spans="1:2">
      <c r="A5425" t="s">
        <v>12239</v>
      </c>
      <c r="B5425" t="s">
        <v>12240</v>
      </c>
    </row>
    <row r="5426" spans="1:2">
      <c r="A5426" t="s">
        <v>12241</v>
      </c>
      <c r="B5426" t="s">
        <v>12242</v>
      </c>
    </row>
    <row r="5427" spans="1:2">
      <c r="A5427" t="s">
        <v>12243</v>
      </c>
      <c r="B5427" t="s">
        <v>12244</v>
      </c>
    </row>
    <row r="5428" spans="1:2">
      <c r="A5428" t="s">
        <v>12245</v>
      </c>
      <c r="B5428" t="s">
        <v>12246</v>
      </c>
    </row>
    <row r="5429" spans="1:2">
      <c r="A5429" t="s">
        <v>12247</v>
      </c>
      <c r="B5429" t="s">
        <v>12248</v>
      </c>
    </row>
    <row r="5430" spans="1:2">
      <c r="A5430" t="s">
        <v>12249</v>
      </c>
      <c r="B5430" t="s">
        <v>12250</v>
      </c>
    </row>
    <row r="5431" spans="1:2">
      <c r="A5431" t="s">
        <v>12251</v>
      </c>
      <c r="B5431" t="s">
        <v>12252</v>
      </c>
    </row>
    <row r="5432" spans="1:2">
      <c r="A5432" t="s">
        <v>12253</v>
      </c>
      <c r="B5432" t="s">
        <v>12254</v>
      </c>
    </row>
    <row r="5433" spans="1:2">
      <c r="A5433" t="s">
        <v>12255</v>
      </c>
      <c r="B5433" t="s">
        <v>12256</v>
      </c>
    </row>
    <row r="5434" spans="1:2">
      <c r="A5434" t="s">
        <v>12257</v>
      </c>
      <c r="B5434" t="s">
        <v>12768</v>
      </c>
    </row>
    <row r="5435" spans="1:2">
      <c r="A5435" t="s">
        <v>12258</v>
      </c>
      <c r="B5435" t="s">
        <v>12259</v>
      </c>
    </row>
    <row r="5436" spans="1:2">
      <c r="A5436" t="s">
        <v>12260</v>
      </c>
      <c r="B5436" t="s">
        <v>12261</v>
      </c>
    </row>
    <row r="5437" spans="1:2">
      <c r="A5437" t="s">
        <v>12262</v>
      </c>
      <c r="B5437" t="s">
        <v>12263</v>
      </c>
    </row>
    <row r="5438" spans="1:2">
      <c r="A5438" t="s">
        <v>12264</v>
      </c>
      <c r="B5438" t="s">
        <v>12265</v>
      </c>
    </row>
    <row r="5439" spans="1:2">
      <c r="A5439" t="s">
        <v>12266</v>
      </c>
      <c r="B5439" t="s">
        <v>12267</v>
      </c>
    </row>
    <row r="5440" spans="1:2">
      <c r="A5440" t="s">
        <v>12268</v>
      </c>
      <c r="B5440" t="s">
        <v>12269</v>
      </c>
    </row>
    <row r="5441" spans="1:2">
      <c r="A5441" t="s">
        <v>12270</v>
      </c>
      <c r="B5441" t="s">
        <v>12271</v>
      </c>
    </row>
    <row r="5442" spans="1:2">
      <c r="A5442" t="s">
        <v>12272</v>
      </c>
      <c r="B5442" t="s">
        <v>12273</v>
      </c>
    </row>
    <row r="5443" spans="1:2">
      <c r="A5443" t="s">
        <v>12274</v>
      </c>
      <c r="B5443" t="s">
        <v>12275</v>
      </c>
    </row>
    <row r="5444" spans="1:2">
      <c r="A5444" t="s">
        <v>12276</v>
      </c>
      <c r="B5444" t="s">
        <v>12277</v>
      </c>
    </row>
    <row r="5445" spans="1:2">
      <c r="A5445" t="s">
        <v>12278</v>
      </c>
      <c r="B5445" t="s">
        <v>12279</v>
      </c>
    </row>
    <row r="5446" spans="1:2">
      <c r="A5446" t="s">
        <v>12280</v>
      </c>
      <c r="B5446" t="s">
        <v>12281</v>
      </c>
    </row>
    <row r="5447" spans="1:2">
      <c r="A5447" t="s">
        <v>12282</v>
      </c>
      <c r="B5447" t="s">
        <v>12283</v>
      </c>
    </row>
    <row r="5448" spans="1:2">
      <c r="A5448" t="s">
        <v>12284</v>
      </c>
      <c r="B5448" t="s">
        <v>12285</v>
      </c>
    </row>
    <row r="5449" spans="1:2">
      <c r="A5449" t="s">
        <v>12286</v>
      </c>
      <c r="B5449" t="s">
        <v>12287</v>
      </c>
    </row>
    <row r="5450" spans="1:2">
      <c r="A5450" t="s">
        <v>12288</v>
      </c>
      <c r="B5450" t="s">
        <v>12289</v>
      </c>
    </row>
    <row r="5451" spans="1:2">
      <c r="A5451" t="s">
        <v>12290</v>
      </c>
      <c r="B5451" t="s">
        <v>12291</v>
      </c>
    </row>
    <row r="5452" spans="1:2">
      <c r="A5452" t="s">
        <v>12292</v>
      </c>
      <c r="B5452" t="s">
        <v>12293</v>
      </c>
    </row>
    <row r="5453" spans="1:2">
      <c r="A5453" t="s">
        <v>12294</v>
      </c>
      <c r="B5453" t="s">
        <v>12295</v>
      </c>
    </row>
    <row r="5454" spans="1:2">
      <c r="A5454" t="s">
        <v>12296</v>
      </c>
      <c r="B5454" t="s">
        <v>12297</v>
      </c>
    </row>
    <row r="5455" spans="1:2">
      <c r="A5455" t="s">
        <v>12298</v>
      </c>
      <c r="B5455" t="s">
        <v>12299</v>
      </c>
    </row>
    <row r="5456" spans="1:2">
      <c r="A5456" t="s">
        <v>12300</v>
      </c>
      <c r="B5456" t="s">
        <v>12301</v>
      </c>
    </row>
    <row r="5457" spans="1:2">
      <c r="A5457" t="s">
        <v>12302</v>
      </c>
      <c r="B5457" t="s">
        <v>12303</v>
      </c>
    </row>
    <row r="5458" spans="1:2">
      <c r="A5458" t="s">
        <v>12304</v>
      </c>
      <c r="B5458" t="s">
        <v>12305</v>
      </c>
    </row>
    <row r="5459" spans="1:2">
      <c r="A5459" t="s">
        <v>12306</v>
      </c>
      <c r="B5459" t="s">
        <v>12307</v>
      </c>
    </row>
    <row r="5460" spans="1:2">
      <c r="A5460" t="s">
        <v>12308</v>
      </c>
      <c r="B5460" t="s">
        <v>12309</v>
      </c>
    </row>
    <row r="5461" spans="1:2">
      <c r="A5461" t="s">
        <v>12310</v>
      </c>
      <c r="B5461" t="s">
        <v>12311</v>
      </c>
    </row>
    <row r="5462" spans="1:2">
      <c r="A5462" t="s">
        <v>12312</v>
      </c>
      <c r="B5462" t="s">
        <v>12313</v>
      </c>
    </row>
    <row r="5463" spans="1:2">
      <c r="A5463" t="s">
        <v>12314</v>
      </c>
      <c r="B5463" t="s">
        <v>12315</v>
      </c>
    </row>
    <row r="5464" spans="1:2">
      <c r="A5464" t="s">
        <v>12316</v>
      </c>
      <c r="B5464" t="s">
        <v>12317</v>
      </c>
    </row>
    <row r="5465" spans="1:2">
      <c r="A5465" t="s">
        <v>12318</v>
      </c>
      <c r="B5465" t="s">
        <v>12319</v>
      </c>
    </row>
    <row r="5466" spans="1:2">
      <c r="A5466" t="s">
        <v>12320</v>
      </c>
      <c r="B5466" t="s">
        <v>12321</v>
      </c>
    </row>
    <row r="5467" spans="1:2">
      <c r="A5467" t="s">
        <v>12322</v>
      </c>
      <c r="B5467" t="s">
        <v>12323</v>
      </c>
    </row>
    <row r="5468" spans="1:2">
      <c r="A5468" t="s">
        <v>12324</v>
      </c>
      <c r="B5468" t="s">
        <v>12325</v>
      </c>
    </row>
    <row r="5469" spans="1:2">
      <c r="A5469" t="s">
        <v>12326</v>
      </c>
      <c r="B5469" t="s">
        <v>12327</v>
      </c>
    </row>
    <row r="5470" spans="1:2">
      <c r="A5470" t="s">
        <v>12328</v>
      </c>
      <c r="B5470" t="s">
        <v>12329</v>
      </c>
    </row>
    <row r="5471" spans="1:2">
      <c r="A5471" t="s">
        <v>12330</v>
      </c>
      <c r="B5471" t="s">
        <v>12331</v>
      </c>
    </row>
    <row r="5472" spans="1:2">
      <c r="A5472" t="s">
        <v>12332</v>
      </c>
      <c r="B5472" t="s">
        <v>12333</v>
      </c>
    </row>
    <row r="5473" spans="1:2">
      <c r="A5473" t="s">
        <v>12334</v>
      </c>
      <c r="B5473" t="s">
        <v>12335</v>
      </c>
    </row>
    <row r="5474" spans="1:2">
      <c r="A5474" t="s">
        <v>12336</v>
      </c>
      <c r="B5474" t="s">
        <v>12337</v>
      </c>
    </row>
    <row r="5475" spans="1:2">
      <c r="A5475" t="s">
        <v>12338</v>
      </c>
      <c r="B5475" t="s">
        <v>12339</v>
      </c>
    </row>
    <row r="5476" spans="1:2">
      <c r="A5476" t="s">
        <v>12340</v>
      </c>
      <c r="B5476" t="s">
        <v>12341</v>
      </c>
    </row>
    <row r="5477" spans="1:2">
      <c r="A5477" t="s">
        <v>12342</v>
      </c>
      <c r="B5477" t="s">
        <v>12343</v>
      </c>
    </row>
    <row r="5478" spans="1:2">
      <c r="A5478" t="s">
        <v>12344</v>
      </c>
      <c r="B5478" t="s">
        <v>12345</v>
      </c>
    </row>
    <row r="5479" spans="1:2">
      <c r="A5479" t="s">
        <v>12346</v>
      </c>
      <c r="B5479" t="s">
        <v>12347</v>
      </c>
    </row>
    <row r="5480" spans="1:2">
      <c r="A5480" t="s">
        <v>12348</v>
      </c>
      <c r="B5480" t="s">
        <v>12349</v>
      </c>
    </row>
    <row r="5481" spans="1:2">
      <c r="A5481" t="s">
        <v>12350</v>
      </c>
      <c r="B5481" t="s">
        <v>12351</v>
      </c>
    </row>
    <row r="5482" spans="1:2">
      <c r="A5482" t="s">
        <v>12352</v>
      </c>
      <c r="B5482" t="s">
        <v>12353</v>
      </c>
    </row>
    <row r="5483" spans="1:2">
      <c r="A5483" t="s">
        <v>12354</v>
      </c>
      <c r="B5483" t="s">
        <v>12355</v>
      </c>
    </row>
    <row r="5484" spans="1:2">
      <c r="A5484" t="s">
        <v>12356</v>
      </c>
      <c r="B5484" t="s">
        <v>12357</v>
      </c>
    </row>
    <row r="5485" spans="1:2">
      <c r="A5485" t="s">
        <v>12358</v>
      </c>
      <c r="B5485" t="s">
        <v>12359</v>
      </c>
    </row>
    <row r="5486" spans="1:2">
      <c r="A5486" t="s">
        <v>12360</v>
      </c>
      <c r="B5486" t="s">
        <v>12361</v>
      </c>
    </row>
    <row r="5487" spans="1:2">
      <c r="A5487" t="s">
        <v>12362</v>
      </c>
      <c r="B5487" t="s">
        <v>12363</v>
      </c>
    </row>
    <row r="5488" spans="1:2">
      <c r="A5488" t="s">
        <v>12364</v>
      </c>
      <c r="B5488" t="s">
        <v>12365</v>
      </c>
    </row>
    <row r="5489" spans="1:2">
      <c r="A5489" t="s">
        <v>12366</v>
      </c>
      <c r="B5489" t="s">
        <v>12367</v>
      </c>
    </row>
    <row r="5490" spans="1:2">
      <c r="A5490" t="s">
        <v>12368</v>
      </c>
      <c r="B5490" t="s">
        <v>12369</v>
      </c>
    </row>
    <row r="5491" spans="1:2">
      <c r="A5491" t="s">
        <v>12370</v>
      </c>
      <c r="B5491" t="s">
        <v>12371</v>
      </c>
    </row>
    <row r="5492" spans="1:2">
      <c r="A5492" t="s">
        <v>12372</v>
      </c>
      <c r="B5492" t="s">
        <v>12373</v>
      </c>
    </row>
    <row r="5493" spans="1:2">
      <c r="A5493" t="s">
        <v>12374</v>
      </c>
      <c r="B5493" t="s">
        <v>12375</v>
      </c>
    </row>
    <row r="5494" spans="1:2">
      <c r="A5494" t="s">
        <v>12376</v>
      </c>
      <c r="B5494" t="s">
        <v>12377</v>
      </c>
    </row>
    <row r="5495" spans="1:2">
      <c r="A5495" t="s">
        <v>12378</v>
      </c>
      <c r="B5495" t="s">
        <v>12379</v>
      </c>
    </row>
    <row r="5496" spans="1:2">
      <c r="A5496" t="s">
        <v>12380</v>
      </c>
      <c r="B5496" t="s">
        <v>12769</v>
      </c>
    </row>
    <row r="5497" spans="1:2">
      <c r="A5497" t="s">
        <v>12381</v>
      </c>
      <c r="B5497" t="s">
        <v>12770</v>
      </c>
    </row>
    <row r="5498" spans="1:2">
      <c r="A5498" t="s">
        <v>12382</v>
      </c>
      <c r="B5498" t="s">
        <v>12771</v>
      </c>
    </row>
    <row r="5499" spans="1:2">
      <c r="A5499" t="s">
        <v>12383</v>
      </c>
      <c r="B5499" t="s">
        <v>12772</v>
      </c>
    </row>
    <row r="5500" spans="1:2">
      <c r="A5500" t="s">
        <v>12384</v>
      </c>
      <c r="B5500" t="s">
        <v>12773</v>
      </c>
    </row>
    <row r="5501" spans="1:2">
      <c r="A5501" t="s">
        <v>12385</v>
      </c>
      <c r="B5501" t="s">
        <v>12386</v>
      </c>
    </row>
    <row r="5502" spans="1:2">
      <c r="A5502" t="s">
        <v>12387</v>
      </c>
      <c r="B5502" t="s">
        <v>12388</v>
      </c>
    </row>
    <row r="5503" spans="1:2">
      <c r="A5503" t="s">
        <v>12389</v>
      </c>
      <c r="B5503" t="s">
        <v>12390</v>
      </c>
    </row>
    <row r="5504" spans="1:2">
      <c r="A5504" t="s">
        <v>12391</v>
      </c>
      <c r="B5504" t="s">
        <v>12392</v>
      </c>
    </row>
    <row r="5505" spans="1:2">
      <c r="A5505" t="s">
        <v>12393</v>
      </c>
      <c r="B5505" t="s">
        <v>12394</v>
      </c>
    </row>
    <row r="5506" spans="1:2">
      <c r="A5506" t="s">
        <v>12395</v>
      </c>
      <c r="B5506" t="s">
        <v>12396</v>
      </c>
    </row>
    <row r="5507" spans="1:2">
      <c r="A5507" t="s">
        <v>12397</v>
      </c>
      <c r="B5507" t="s">
        <v>12398</v>
      </c>
    </row>
    <row r="5508" spans="1:2">
      <c r="A5508" t="s">
        <v>12399</v>
      </c>
      <c r="B5508" t="s">
        <v>12400</v>
      </c>
    </row>
    <row r="5509" spans="1:2">
      <c r="A5509" t="s">
        <v>12401</v>
      </c>
      <c r="B5509" t="s">
        <v>12402</v>
      </c>
    </row>
    <row r="5510" spans="1:2">
      <c r="A5510" t="s">
        <v>12403</v>
      </c>
      <c r="B5510" t="s">
        <v>12404</v>
      </c>
    </row>
    <row r="5511" spans="1:2">
      <c r="A5511" t="s">
        <v>12405</v>
      </c>
      <c r="B5511" t="s">
        <v>12406</v>
      </c>
    </row>
    <row r="5512" spans="1:2">
      <c r="A5512" t="s">
        <v>12407</v>
      </c>
      <c r="B5512" t="s">
        <v>12408</v>
      </c>
    </row>
    <row r="5513" spans="1:2">
      <c r="A5513" t="s">
        <v>12409</v>
      </c>
      <c r="B5513" t="s">
        <v>12410</v>
      </c>
    </row>
    <row r="5514" spans="1:2">
      <c r="A5514" t="s">
        <v>12411</v>
      </c>
      <c r="B5514" t="s">
        <v>12412</v>
      </c>
    </row>
    <row r="5515" spans="1:2">
      <c r="A5515" t="s">
        <v>12413</v>
      </c>
      <c r="B5515" t="s">
        <v>12414</v>
      </c>
    </row>
    <row r="5516" spans="1:2">
      <c r="A5516" t="s">
        <v>12415</v>
      </c>
      <c r="B5516" t="s">
        <v>12416</v>
      </c>
    </row>
    <row r="5517" spans="1:2">
      <c r="A5517" t="s">
        <v>12417</v>
      </c>
      <c r="B5517" t="s">
        <v>12418</v>
      </c>
    </row>
    <row r="5518" spans="1:2">
      <c r="A5518" t="s">
        <v>12419</v>
      </c>
      <c r="B5518" t="s">
        <v>12420</v>
      </c>
    </row>
    <row r="5519" spans="1:2">
      <c r="A5519" t="s">
        <v>12421</v>
      </c>
      <c r="B5519" t="s">
        <v>12422</v>
      </c>
    </row>
    <row r="5520" spans="1:2">
      <c r="A5520" t="s">
        <v>12423</v>
      </c>
      <c r="B5520" t="s">
        <v>12424</v>
      </c>
    </row>
    <row r="5521" spans="1:2">
      <c r="A5521" t="s">
        <v>12425</v>
      </c>
      <c r="B5521" t="s">
        <v>12426</v>
      </c>
    </row>
    <row r="5522" spans="1:2">
      <c r="A5522" t="s">
        <v>12427</v>
      </c>
      <c r="B5522" t="s">
        <v>12428</v>
      </c>
    </row>
    <row r="5523" spans="1:2">
      <c r="A5523" t="s">
        <v>12429</v>
      </c>
      <c r="B5523" t="s">
        <v>12430</v>
      </c>
    </row>
    <row r="5524" spans="1:2">
      <c r="A5524" t="s">
        <v>12431</v>
      </c>
      <c r="B5524" t="s">
        <v>12432</v>
      </c>
    </row>
    <row r="5525" spans="1:2">
      <c r="A5525" t="s">
        <v>12433</v>
      </c>
      <c r="B5525" t="s">
        <v>12434</v>
      </c>
    </row>
    <row r="5526" spans="1:2">
      <c r="A5526" t="s">
        <v>12435</v>
      </c>
      <c r="B5526" t="s">
        <v>12436</v>
      </c>
    </row>
    <row r="5527" spans="1:2">
      <c r="A5527" t="s">
        <v>12437</v>
      </c>
      <c r="B5527" t="s">
        <v>12438</v>
      </c>
    </row>
    <row r="5528" spans="1:2">
      <c r="A5528" t="s">
        <v>12439</v>
      </c>
      <c r="B5528" t="s">
        <v>12440</v>
      </c>
    </row>
    <row r="5529" spans="1:2">
      <c r="A5529" t="s">
        <v>12441</v>
      </c>
      <c r="B5529" t="s">
        <v>12442</v>
      </c>
    </row>
    <row r="5530" spans="1:2">
      <c r="A5530" t="s">
        <v>12443</v>
      </c>
      <c r="B5530" t="s">
        <v>12444</v>
      </c>
    </row>
    <row r="5531" spans="1:2">
      <c r="A5531" t="s">
        <v>12445</v>
      </c>
      <c r="B5531" t="s">
        <v>12446</v>
      </c>
    </row>
    <row r="5532" spans="1:2">
      <c r="A5532" t="s">
        <v>12447</v>
      </c>
      <c r="B5532" t="s">
        <v>12448</v>
      </c>
    </row>
    <row r="5533" spans="1:2">
      <c r="A5533" t="s">
        <v>12449</v>
      </c>
      <c r="B5533" t="s">
        <v>12450</v>
      </c>
    </row>
    <row r="5534" spans="1:2">
      <c r="A5534" t="s">
        <v>12451</v>
      </c>
      <c r="B5534" t="s">
        <v>12452</v>
      </c>
    </row>
    <row r="5535" spans="1:2">
      <c r="A5535" t="s">
        <v>12453</v>
      </c>
      <c r="B5535" t="s">
        <v>12454</v>
      </c>
    </row>
    <row r="5536" spans="1:2">
      <c r="A5536" t="s">
        <v>12455</v>
      </c>
      <c r="B5536" t="s">
        <v>12456</v>
      </c>
    </row>
    <row r="5537" spans="1:2">
      <c r="A5537" t="s">
        <v>12457</v>
      </c>
      <c r="B5537" t="s">
        <v>12458</v>
      </c>
    </row>
    <row r="5538" spans="1:2">
      <c r="A5538" t="s">
        <v>12459</v>
      </c>
      <c r="B5538" t="s">
        <v>12460</v>
      </c>
    </row>
    <row r="5539" spans="1:2">
      <c r="A5539" t="s">
        <v>12461</v>
      </c>
      <c r="B5539" t="s">
        <v>12462</v>
      </c>
    </row>
    <row r="5540" spans="1:2">
      <c r="A5540" t="s">
        <v>12463</v>
      </c>
      <c r="B5540" t="s">
        <v>12464</v>
      </c>
    </row>
    <row r="5541" spans="1:2">
      <c r="A5541" t="s">
        <v>12465</v>
      </c>
      <c r="B5541" t="s">
        <v>12466</v>
      </c>
    </row>
    <row r="5542" spans="1:2">
      <c r="A5542" t="s">
        <v>12467</v>
      </c>
      <c r="B5542" t="s">
        <v>12468</v>
      </c>
    </row>
    <row r="5543" spans="1:2">
      <c r="A5543" t="s">
        <v>12467</v>
      </c>
      <c r="B5543" t="s">
        <v>12469</v>
      </c>
    </row>
    <row r="5544" spans="1:2">
      <c r="A5544" t="s">
        <v>12467</v>
      </c>
      <c r="B5544" t="s">
        <v>12470</v>
      </c>
    </row>
    <row r="5545" spans="1:2">
      <c r="A5545" t="s">
        <v>12467</v>
      </c>
      <c r="B5545" t="s">
        <v>12471</v>
      </c>
    </row>
    <row r="5546" spans="1:2">
      <c r="A5546" t="s">
        <v>12467</v>
      </c>
      <c r="B5546" t="s">
        <v>12472</v>
      </c>
    </row>
    <row r="5547" spans="1:2">
      <c r="A5547" t="s">
        <v>12467</v>
      </c>
      <c r="B5547" t="s">
        <v>12473</v>
      </c>
    </row>
    <row r="5548" spans="1:2">
      <c r="A5548" t="s">
        <v>12467</v>
      </c>
      <c r="B5548" t="s">
        <v>12474</v>
      </c>
    </row>
    <row r="5549" spans="1:2">
      <c r="A5549" t="s">
        <v>12467</v>
      </c>
      <c r="B5549" t="s">
        <v>12475</v>
      </c>
    </row>
    <row r="5550" spans="1:2">
      <c r="A5550" t="s">
        <v>12467</v>
      </c>
      <c r="B5550" t="s">
        <v>12476</v>
      </c>
    </row>
    <row r="5551" spans="1:2">
      <c r="A5551" t="s">
        <v>12467</v>
      </c>
      <c r="B5551" t="s">
        <v>12477</v>
      </c>
    </row>
    <row r="5552" spans="1:2">
      <c r="A5552" t="s">
        <v>12478</v>
      </c>
      <c r="B5552" t="s">
        <v>12479</v>
      </c>
    </row>
    <row r="5553" spans="1:2">
      <c r="A5553" t="s">
        <v>12478</v>
      </c>
      <c r="B5553" t="s">
        <v>12480</v>
      </c>
    </row>
    <row r="5554" spans="1:2">
      <c r="A5554" t="s">
        <v>12478</v>
      </c>
      <c r="B5554" t="s">
        <v>12481</v>
      </c>
    </row>
    <row r="5555" spans="1:2">
      <c r="A5555" t="s">
        <v>12478</v>
      </c>
      <c r="B5555" t="s">
        <v>12482</v>
      </c>
    </row>
    <row r="5556" spans="1:2">
      <c r="A5556" t="s">
        <v>12478</v>
      </c>
      <c r="B5556" t="s">
        <v>12483</v>
      </c>
    </row>
    <row r="5557" spans="1:2">
      <c r="A5557" t="s">
        <v>12478</v>
      </c>
      <c r="B5557" t="s">
        <v>12484</v>
      </c>
    </row>
    <row r="5558" spans="1:2">
      <c r="A5558" t="s">
        <v>12478</v>
      </c>
      <c r="B5558" t="s">
        <v>12485</v>
      </c>
    </row>
    <row r="5559" spans="1:2">
      <c r="A5559" t="s">
        <v>12478</v>
      </c>
      <c r="B5559" t="s">
        <v>12486</v>
      </c>
    </row>
    <row r="5560" spans="1:2">
      <c r="A5560" t="s">
        <v>12487</v>
      </c>
      <c r="B5560" t="s">
        <v>12488</v>
      </c>
    </row>
    <row r="5561" spans="1:2">
      <c r="A5561" t="s">
        <v>12487</v>
      </c>
      <c r="B5561" t="s">
        <v>12489</v>
      </c>
    </row>
    <row r="5562" spans="1:2">
      <c r="A5562" t="s">
        <v>12487</v>
      </c>
      <c r="B5562" t="s">
        <v>12490</v>
      </c>
    </row>
    <row r="5563" spans="1:2">
      <c r="A5563" t="s">
        <v>12487</v>
      </c>
      <c r="B5563" t="s">
        <v>12491</v>
      </c>
    </row>
    <row r="5564" spans="1:2">
      <c r="A5564" t="s">
        <v>12492</v>
      </c>
      <c r="B5564" t="s">
        <v>12493</v>
      </c>
    </row>
    <row r="5565" spans="1:2">
      <c r="A5565" t="s">
        <v>12492</v>
      </c>
      <c r="B5565" t="s">
        <v>12494</v>
      </c>
    </row>
    <row r="5566" spans="1:2">
      <c r="A5566" t="s">
        <v>12492</v>
      </c>
      <c r="B5566" t="s">
        <v>12495</v>
      </c>
    </row>
    <row r="5567" spans="1:2">
      <c r="A5567" t="s">
        <v>12492</v>
      </c>
      <c r="B5567" t="s">
        <v>12496</v>
      </c>
    </row>
    <row r="5568" spans="1:2">
      <c r="A5568" t="s">
        <v>12492</v>
      </c>
      <c r="B5568" t="s">
        <v>12497</v>
      </c>
    </row>
    <row r="5569" spans="1:2">
      <c r="A5569" t="s">
        <v>12492</v>
      </c>
      <c r="B5569" t="s">
        <v>12498</v>
      </c>
    </row>
    <row r="5570" spans="1:2">
      <c r="A5570" t="s">
        <v>12492</v>
      </c>
      <c r="B5570" t="s">
        <v>12499</v>
      </c>
    </row>
    <row r="5571" spans="1:2">
      <c r="A5571" t="s">
        <v>12500</v>
      </c>
      <c r="B5571" t="s">
        <v>12501</v>
      </c>
    </row>
    <row r="5572" spans="1:2">
      <c r="A5572" t="s">
        <v>12500</v>
      </c>
      <c r="B5572" t="s">
        <v>12502</v>
      </c>
    </row>
    <row r="5573" spans="1:2">
      <c r="A5573" t="s">
        <v>12503</v>
      </c>
      <c r="B5573" t="s">
        <v>12504</v>
      </c>
    </row>
    <row r="5574" spans="1:2">
      <c r="A5574" t="s">
        <v>12503</v>
      </c>
      <c r="B5574" t="s">
        <v>12505</v>
      </c>
    </row>
    <row r="5575" spans="1:2">
      <c r="A5575" t="s">
        <v>12506</v>
      </c>
      <c r="B5575" t="s">
        <v>12507</v>
      </c>
    </row>
    <row r="5576" spans="1:2">
      <c r="A5576" t="s">
        <v>12506</v>
      </c>
      <c r="B5576" t="s">
        <v>12508</v>
      </c>
    </row>
    <row r="5577" spans="1:2">
      <c r="A5577" t="s">
        <v>12506</v>
      </c>
      <c r="B5577" t="s">
        <v>12509</v>
      </c>
    </row>
    <row r="5578" spans="1:2">
      <c r="A5578" t="s">
        <v>12506</v>
      </c>
      <c r="B5578" t="s">
        <v>12510</v>
      </c>
    </row>
    <row r="5579" spans="1:2">
      <c r="A5579" t="s">
        <v>12506</v>
      </c>
      <c r="B5579" t="s">
        <v>12511</v>
      </c>
    </row>
    <row r="5580" spans="1:2">
      <c r="A5580" t="s">
        <v>12506</v>
      </c>
      <c r="B5580" t="s">
        <v>12512</v>
      </c>
    </row>
    <row r="5581" spans="1:2">
      <c r="A5581" t="s">
        <v>12506</v>
      </c>
      <c r="B5581" t="s">
        <v>12513</v>
      </c>
    </row>
    <row r="5582" spans="1:2">
      <c r="A5582" t="s">
        <v>12506</v>
      </c>
      <c r="B5582" t="s">
        <v>12514</v>
      </c>
    </row>
    <row r="5583" spans="1:2">
      <c r="A5583" t="s">
        <v>12506</v>
      </c>
      <c r="B5583" t="s">
        <v>12515</v>
      </c>
    </row>
    <row r="5584" spans="1:2">
      <c r="A5584" t="s">
        <v>12516</v>
      </c>
      <c r="B5584" t="s">
        <v>12517</v>
      </c>
    </row>
    <row r="5585" spans="1:2">
      <c r="A5585" t="s">
        <v>12516</v>
      </c>
      <c r="B5585" t="s">
        <v>12518</v>
      </c>
    </row>
    <row r="5586" spans="1:2">
      <c r="A5586" t="s">
        <v>12516</v>
      </c>
      <c r="B5586" t="s">
        <v>12519</v>
      </c>
    </row>
    <row r="5587" spans="1:2">
      <c r="A5587" t="s">
        <v>12516</v>
      </c>
      <c r="B5587" t="s">
        <v>12520</v>
      </c>
    </row>
    <row r="5588" spans="1:2">
      <c r="A5588" t="s">
        <v>12516</v>
      </c>
      <c r="B5588" t="s">
        <v>12521</v>
      </c>
    </row>
    <row r="5589" spans="1:2">
      <c r="A5589" t="s">
        <v>12516</v>
      </c>
      <c r="B5589" t="s">
        <v>12522</v>
      </c>
    </row>
    <row r="5590" spans="1:2">
      <c r="A5590" t="s">
        <v>12516</v>
      </c>
      <c r="B5590" t="s">
        <v>12523</v>
      </c>
    </row>
    <row r="5591" spans="1:2">
      <c r="A5591" t="s">
        <v>12516</v>
      </c>
      <c r="B5591" t="s">
        <v>12524</v>
      </c>
    </row>
    <row r="5592" spans="1:2">
      <c r="A5592" t="s">
        <v>12525</v>
      </c>
      <c r="B5592" t="s">
        <v>12526</v>
      </c>
    </row>
    <row r="5593" spans="1:2">
      <c r="A5593" t="s">
        <v>12525</v>
      </c>
      <c r="B5593" t="s">
        <v>12527</v>
      </c>
    </row>
    <row r="5594" spans="1:2">
      <c r="A5594" t="s">
        <v>12525</v>
      </c>
      <c r="B5594" t="s">
        <v>12528</v>
      </c>
    </row>
    <row r="5595" spans="1:2">
      <c r="A5595" t="s">
        <v>12525</v>
      </c>
      <c r="B5595" t="s">
        <v>12529</v>
      </c>
    </row>
    <row r="5596" spans="1:2">
      <c r="A5596" t="s">
        <v>12525</v>
      </c>
      <c r="B5596" t="s">
        <v>12530</v>
      </c>
    </row>
    <row r="5597" spans="1:2">
      <c r="A5597" t="s">
        <v>12525</v>
      </c>
      <c r="B5597" t="s">
        <v>12531</v>
      </c>
    </row>
    <row r="5598" spans="1:2">
      <c r="A5598" t="s">
        <v>12525</v>
      </c>
      <c r="B5598" t="s">
        <v>12532</v>
      </c>
    </row>
    <row r="5599" spans="1:2">
      <c r="A5599" t="s">
        <v>12525</v>
      </c>
      <c r="B5599" t="s">
        <v>12533</v>
      </c>
    </row>
    <row r="5600" spans="1:2">
      <c r="A5600" t="s">
        <v>12525</v>
      </c>
      <c r="B5600" t="s">
        <v>12534</v>
      </c>
    </row>
    <row r="5601" spans="1:2">
      <c r="A5601" t="s">
        <v>12525</v>
      </c>
      <c r="B5601" t="s">
        <v>12535</v>
      </c>
    </row>
    <row r="5602" spans="1:2">
      <c r="A5602" t="s">
        <v>12536</v>
      </c>
      <c r="B5602" t="s">
        <v>12537</v>
      </c>
    </row>
    <row r="5603" spans="1:2">
      <c r="A5603" t="s">
        <v>12538</v>
      </c>
      <c r="B5603" t="s">
        <v>12539</v>
      </c>
    </row>
    <row r="5604" spans="1:2">
      <c r="A5604" t="s">
        <v>12540</v>
      </c>
      <c r="B5604" t="s">
        <v>12541</v>
      </c>
    </row>
    <row r="5605" spans="1:2">
      <c r="A5605" t="s">
        <v>12542</v>
      </c>
      <c r="B5605" t="s">
        <v>12543</v>
      </c>
    </row>
    <row r="5606" spans="1:2">
      <c r="A5606" t="s">
        <v>12544</v>
      </c>
      <c r="B5606" t="s">
        <v>12545</v>
      </c>
    </row>
    <row r="5607" spans="1:2">
      <c r="A5607" t="s">
        <v>12546</v>
      </c>
      <c r="B5607" t="s">
        <v>12547</v>
      </c>
    </row>
    <row r="5608" spans="1:2">
      <c r="A5608" t="s">
        <v>12548</v>
      </c>
      <c r="B5608" t="s">
        <v>12549</v>
      </c>
    </row>
    <row r="5609" spans="1:2">
      <c r="A5609" t="s">
        <v>12550</v>
      </c>
      <c r="B5609" t="s">
        <v>12551</v>
      </c>
    </row>
    <row r="5610" spans="1:2">
      <c r="A5610" t="s">
        <v>12552</v>
      </c>
      <c r="B5610" t="s">
        <v>12553</v>
      </c>
    </row>
    <row r="5611" spans="1:2">
      <c r="A5611" t="s">
        <v>12554</v>
      </c>
      <c r="B5611" t="s">
        <v>12555</v>
      </c>
    </row>
    <row r="5612" spans="1:2">
      <c r="A5612" t="s">
        <v>12556</v>
      </c>
      <c r="B5612" t="s">
        <v>12557</v>
      </c>
    </row>
    <row r="5613" spans="1:2">
      <c r="A5613" t="s">
        <v>12558</v>
      </c>
      <c r="B5613" t="s">
        <v>12559</v>
      </c>
    </row>
    <row r="5614" spans="1:2">
      <c r="A5614" t="s">
        <v>12560</v>
      </c>
      <c r="B5614" t="s">
        <v>12561</v>
      </c>
    </row>
    <row r="5615" spans="1:2">
      <c r="A5615" t="s">
        <v>12562</v>
      </c>
      <c r="B5615" t="s">
        <v>12563</v>
      </c>
    </row>
    <row r="5616" spans="1:2">
      <c r="A5616" t="s">
        <v>12564</v>
      </c>
      <c r="B5616" t="s">
        <v>12565</v>
      </c>
    </row>
  </sheetData>
  <autoFilter ref="A1:B5663"/>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8"/>
  <sheetViews>
    <sheetView showGridLines="0" topLeftCell="A2" workbookViewId="0">
      <pane xSplit="1" ySplit="11" topLeftCell="B16" activePane="bottomRight" state="frozen"/>
      <selection pane="topRight" activeCell="B24" sqref="B24:J24"/>
      <selection pane="bottomLeft" activeCell="B24" sqref="B24:J24"/>
      <selection pane="bottomRight" activeCell="B16" sqref="B16"/>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8"/>
      <c r="B2" s="2" t="s">
        <v>1</v>
      </c>
      <c r="C2" s="3"/>
      <c r="D2" s="148"/>
      <c r="E2" s="3"/>
      <c r="F2" s="3"/>
      <c r="G2" s="25"/>
    </row>
    <row r="3" spans="1:7">
      <c r="A3" s="318"/>
      <c r="B3" s="3" t="s">
        <v>2</v>
      </c>
      <c r="C3" s="2"/>
      <c r="D3" s="149"/>
      <c r="E3" s="3"/>
      <c r="F3" s="2"/>
      <c r="G3" s="25"/>
    </row>
    <row r="4" spans="1:7" ht="15">
      <c r="A4" s="318"/>
      <c r="B4" s="185" t="s">
        <v>3</v>
      </c>
      <c r="C4" s="186"/>
      <c r="D4" s="187"/>
      <c r="E4" s="3"/>
      <c r="F4" s="186"/>
      <c r="G4" s="25"/>
    </row>
    <row r="5" spans="1:7">
      <c r="A5" s="318"/>
      <c r="B5" s="191" t="s">
        <v>4</v>
      </c>
      <c r="C5" s="188"/>
      <c r="D5" s="189"/>
      <c r="E5" s="3"/>
      <c r="F5" s="188"/>
      <c r="G5" s="25"/>
    </row>
    <row r="6" spans="1:7">
      <c r="A6" s="318"/>
      <c r="B6" s="3"/>
      <c r="C6" s="3"/>
      <c r="D6" s="148"/>
      <c r="E6" s="3"/>
      <c r="F6" s="3"/>
      <c r="G6" s="25"/>
    </row>
    <row r="7" spans="1:7">
      <c r="A7" s="318"/>
      <c r="B7" s="3"/>
      <c r="C7" s="3"/>
      <c r="D7" s="148"/>
      <c r="E7" s="3"/>
      <c r="F7" s="3"/>
      <c r="G7" s="25"/>
    </row>
    <row r="8" spans="1:7">
      <c r="A8" s="318"/>
      <c r="B8" s="3"/>
      <c r="C8" s="3"/>
      <c r="D8" s="148"/>
      <c r="E8" s="3"/>
      <c r="F8" s="3"/>
      <c r="G8" s="25"/>
    </row>
    <row r="9" spans="1:7" ht="20.100000000000001" customHeight="1">
      <c r="A9" s="318"/>
      <c r="B9" s="321" t="s">
        <v>5</v>
      </c>
      <c r="C9" s="321"/>
      <c r="D9" s="321"/>
      <c r="E9" s="321"/>
      <c r="F9" s="321"/>
      <c r="G9" s="25"/>
    </row>
    <row r="10" spans="1:7" ht="27" customHeight="1">
      <c r="A10" s="318"/>
      <c r="B10" s="322" t="s">
        <v>6</v>
      </c>
      <c r="C10" s="322"/>
      <c r="D10" s="322"/>
      <c r="E10" s="322"/>
      <c r="F10" s="322"/>
      <c r="G10" s="25"/>
    </row>
    <row r="11" spans="1:7" ht="82.5" customHeight="1">
      <c r="A11" s="318"/>
      <c r="B11" s="323"/>
      <c r="C11" s="323"/>
      <c r="D11" s="323"/>
      <c r="E11" s="323"/>
      <c r="F11" s="323"/>
      <c r="G11" s="25"/>
    </row>
    <row r="12" spans="1:7" ht="22.5">
      <c r="A12" s="318"/>
      <c r="B12" s="175" t="s">
        <v>7</v>
      </c>
      <c r="C12" s="176" t="s">
        <v>8</v>
      </c>
      <c r="D12" s="177" t="s">
        <v>9</v>
      </c>
      <c r="E12" s="176" t="s">
        <v>10</v>
      </c>
      <c r="F12" s="176" t="s">
        <v>11</v>
      </c>
      <c r="G12" s="25"/>
    </row>
    <row r="13" spans="1:7" ht="67.5">
      <c r="A13" s="318"/>
      <c r="B13" s="307">
        <v>1</v>
      </c>
      <c r="C13" s="226" t="s">
        <v>12</v>
      </c>
      <c r="D13" s="227">
        <v>44489</v>
      </c>
      <c r="E13" s="226" t="s">
        <v>12774</v>
      </c>
      <c r="F13" s="228" t="s">
        <v>13</v>
      </c>
      <c r="G13" s="25"/>
    </row>
    <row r="14" spans="1:7" ht="67.5">
      <c r="A14" s="318"/>
      <c r="B14" s="225">
        <v>1.01</v>
      </c>
      <c r="C14" s="226" t="s">
        <v>12</v>
      </c>
      <c r="D14" s="227">
        <v>44523</v>
      </c>
      <c r="E14" s="226" t="s">
        <v>12783</v>
      </c>
      <c r="F14" s="228" t="s">
        <v>13</v>
      </c>
      <c r="G14" s="25"/>
    </row>
    <row r="15" spans="1:7" ht="67.5">
      <c r="A15" s="318"/>
      <c r="B15" s="225">
        <v>1.02</v>
      </c>
      <c r="C15" s="226" t="s">
        <v>12</v>
      </c>
      <c r="D15" s="227">
        <v>44553</v>
      </c>
      <c r="E15" s="226" t="s">
        <v>12784</v>
      </c>
      <c r="F15" s="228" t="s">
        <v>13</v>
      </c>
      <c r="G15" s="25"/>
    </row>
    <row r="16" spans="1:7" ht="90">
      <c r="A16" s="318"/>
      <c r="B16" s="225">
        <v>1.1000000000000001</v>
      </c>
      <c r="C16" s="226" t="s">
        <v>12</v>
      </c>
      <c r="D16" s="227">
        <v>44848</v>
      </c>
      <c r="E16" s="226" t="s">
        <v>12808</v>
      </c>
      <c r="F16" s="228" t="s">
        <v>12632</v>
      </c>
      <c r="G16" s="25"/>
    </row>
    <row r="17" spans="1:7" ht="13.5" thickBot="1">
      <c r="A17" s="319"/>
      <c r="B17" s="320" t="str">
        <f ca="1">OFFSET(L!$C$1,MATCH("General"&amp;"Cpy",L!$A:$A,0)-1,SL,,)</f>
        <v>© 2022 Responsible Minerals Initiative. All rights reserved.</v>
      </c>
      <c r="C17" s="320"/>
      <c r="D17" s="320"/>
      <c r="E17" s="320"/>
      <c r="F17" s="320"/>
      <c r="G17" s="26"/>
    </row>
    <row r="18" spans="1:7" ht="13.5" thickTop="1"/>
  </sheetData>
  <sheetProtection algorithmName="SHA-512" hashValue="VUFrOMoQxrJmjT1iLt66X1cG9iI9vqUIQqzYJxyG9PrgQIAaqmfbc4A8zVoA8nl5KwagUSoynAk1Ie3ZPhfgug==" saltValue="RdqZWpxd2LNziQWpWotes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7"/>
    <mergeCell ref="B17:F17"/>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24"/>
      <c r="B1" s="325"/>
      <c r="C1" s="325"/>
      <c r="D1" s="326"/>
    </row>
    <row r="2" spans="1:8" ht="15">
      <c r="A2" s="178"/>
      <c r="B2" s="179" t="str">
        <f ca="1">OFFSET(L!$C$1,MATCH("Definitions"&amp;ADDRESS(ROW(),COLUMN(),4),L!$A:$A,0)-1,SL,,)</f>
        <v>ITEM</v>
      </c>
      <c r="C2" s="179" t="str">
        <f ca="1">OFFSET(L!$C$1,MATCH("Definitions"&amp;ADDRESS(ROW(),COLUMN(),4),L!$A:$A,0)-1,SL,,)</f>
        <v>DEFINITION</v>
      </c>
      <c r="D2" s="328"/>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8"/>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8"/>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8"/>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8"/>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8"/>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8"/>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8"/>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8"/>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8"/>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8"/>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8"/>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8"/>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8"/>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8"/>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8"/>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8"/>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8"/>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8"/>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8"/>
      <c r="E21" s="181"/>
    </row>
    <row r="22" spans="1:5" ht="15">
      <c r="A22" s="178"/>
      <c r="B22" s="327" t="str">
        <f ca="1">OFFSET(L!$C$1,MATCH("General"&amp;"Cpy",L!$A:$A,0)-1,SL,,)</f>
        <v>© 2022 Responsible Minerals Initiative. All rights reserved.</v>
      </c>
      <c r="C22" s="327"/>
      <c r="D22" s="328"/>
      <c r="E22" s="181"/>
    </row>
    <row r="23" spans="1:5" ht="13.5" thickBot="1">
      <c r="A23" s="182"/>
      <c r="B23" s="183"/>
      <c r="C23" s="183"/>
      <c r="D23" s="329"/>
    </row>
    <row r="24" spans="1:5" ht="13.5" thickTop="1"/>
  </sheetData>
  <sheetProtection algorithmName="SHA-512" hashValue="M0dEWLS7nJDsXzNq2Ddxl+KCSNtypVN3M8Y62G/QZ5oUIzaVx1W5Wq1dNHSpb3lMp0r/wIq8xqSA/8VJ6I4FYg==" saltValue="LAYTxK/wH/lHEWvmaiBjm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workbookViewId="0">
      <selection activeCell="E5" sqref="E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7"/>
      <c r="B1" s="348"/>
      <c r="C1" s="348"/>
      <c r="D1" s="348"/>
      <c r="E1" s="348"/>
      <c r="F1" s="348"/>
      <c r="G1" s="348"/>
      <c r="H1" s="348"/>
      <c r="I1" s="348"/>
      <c r="J1" s="348"/>
      <c r="K1" s="349"/>
      <c r="L1" s="103"/>
      <c r="P1" s="3"/>
      <c r="Q1" s="3"/>
      <c r="R1" s="3"/>
      <c r="S1" s="3"/>
      <c r="T1" s="3"/>
      <c r="U1" s="3"/>
      <c r="V1" s="3"/>
      <c r="W1" s="3"/>
      <c r="X1" s="3"/>
      <c r="Y1" s="3"/>
      <c r="Z1" s="3"/>
      <c r="AA1" s="3"/>
      <c r="AB1" s="3"/>
      <c r="AC1" s="3"/>
      <c r="AD1" s="3"/>
      <c r="AE1" s="3"/>
      <c r="AF1" s="3"/>
      <c r="AG1" s="3"/>
      <c r="AH1" s="3"/>
    </row>
    <row r="2" spans="1:34" ht="81.75" customHeight="1">
      <c r="A2" s="28"/>
      <c r="B2" s="303"/>
      <c r="C2" s="29"/>
      <c r="D2" s="350" t="str">
        <f ca="1">OFFSET(L!$C$1,MATCH("Declaration"&amp;ADDRESS(ROW(),COLUMN(),4),L!$A:$A,0)-1,SL,,)</f>
        <v>Extended Mineral Reporting Template (EMRT)</v>
      </c>
      <c r="E2" s="351"/>
      <c r="F2" s="351"/>
      <c r="G2" s="351"/>
      <c r="H2" s="351"/>
      <c r="I2" s="351"/>
      <c r="J2" s="35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3" t="s">
        <v>18</v>
      </c>
      <c r="C3" s="12"/>
      <c r="D3" s="31" t="s">
        <v>19</v>
      </c>
      <c r="E3" s="334"/>
      <c r="F3" s="335"/>
      <c r="G3" s="335"/>
      <c r="H3" s="335"/>
      <c r="I3" s="335"/>
      <c r="J3" s="192" t="s">
        <v>12781</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4" t="str">
        <f ca="1">OFFSET(L!$C$1,MATCH("Declaration"&amp;ADDRESS(ROW(),COLUMN(),4),L!$A:$A,0)-1,SL,,)</f>
        <v>Link to Terms &amp; Conditions</v>
      </c>
      <c r="J4" s="364"/>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20</v>
      </c>
      <c r="P6" s="3"/>
      <c r="Q6" s="3"/>
      <c r="R6" s="3"/>
      <c r="S6" s="3"/>
      <c r="T6" s="3"/>
      <c r="U6" s="3"/>
      <c r="V6" s="3"/>
      <c r="W6" s="3"/>
      <c r="X6" s="3"/>
      <c r="Y6" s="3"/>
      <c r="Z6" s="3"/>
      <c r="AA6" s="3"/>
      <c r="AB6" s="3"/>
      <c r="AC6" s="3"/>
      <c r="AD6" s="3"/>
      <c r="AE6" s="3"/>
      <c r="AF6" s="3"/>
      <c r="AG6" s="3"/>
      <c r="AH6" s="3"/>
    </row>
    <row r="7" spans="1:34" ht="15.75">
      <c r="A7" s="28"/>
      <c r="B7" s="365" t="str">
        <f ca="1">OFFSET(L!$C$1,MATCH("Declaration"&amp;ADDRESS(ROW(),COLUMN(),4),L!$A:$A,0)-1,SL,,)</f>
        <v>Company Information</v>
      </c>
      <c r="C7" s="365"/>
      <c r="D7" s="365"/>
      <c r="E7" s="365"/>
      <c r="F7" s="365"/>
      <c r="G7" s="365"/>
      <c r="H7" s="365"/>
      <c r="I7" s="365"/>
      <c r="J7" s="36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3" t="s">
        <v>12809</v>
      </c>
      <c r="E8" s="354"/>
      <c r="F8" s="354"/>
      <c r="G8" s="354"/>
      <c r="H8" s="354"/>
      <c r="I8" s="354"/>
      <c r="J8" s="35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4" t="s">
        <v>23</v>
      </c>
      <c r="E9" s="375"/>
      <c r="F9" s="375"/>
      <c r="G9" s="376"/>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78.75" customHeight="1">
      <c r="A10" s="32"/>
      <c r="B10" s="366" t="str">
        <f ca="1">OFFSET(L!$C$1,MATCH("Declaration"&amp;ADDRESS(ROW(),COLUMN(),4)&amp;LEFT($D$9,1),L!$A:$A,0)-1,SL,,)</f>
        <v>Description of Scope: (*)</v>
      </c>
      <c r="C10" s="113"/>
      <c r="D10" s="358" t="s">
        <v>12810</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21.75" customHeight="1">
      <c r="A11" s="32"/>
      <c r="B11" s="367"/>
      <c r="C11" s="113"/>
      <c r="D11" s="368" t="str">
        <f ca="1">IF(D9=Q9,OFFSET(L!$C$1,MATCH("Declaration"&amp;ADDRESS(ROW(),COLUMN(),4),L!$A:$A,0)-1,SL,,),"")</f>
        <v/>
      </c>
      <c r="E11" s="369"/>
      <c r="F11" s="369"/>
      <c r="G11" s="369"/>
      <c r="H11" s="369"/>
      <c r="I11" s="369"/>
      <c r="J11" s="37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6" t="s">
        <v>12811</v>
      </c>
      <c r="E12" s="345"/>
      <c r="F12" s="345"/>
      <c r="G12" s="345"/>
      <c r="H12" s="345"/>
      <c r="I12" s="345"/>
      <c r="J12" s="34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6"/>
      <c r="E13" s="345"/>
      <c r="F13" s="345"/>
      <c r="G13" s="345"/>
      <c r="H13" s="345"/>
      <c r="I13" s="345"/>
      <c r="J13" s="34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1" t="s">
        <v>12812</v>
      </c>
      <c r="E14" s="362"/>
      <c r="F14" s="362"/>
      <c r="G14" s="362"/>
      <c r="H14" s="362"/>
      <c r="I14" s="362"/>
      <c r="J14" s="36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6" t="s">
        <v>12813</v>
      </c>
      <c r="E15" s="345"/>
      <c r="F15" s="345"/>
      <c r="G15" s="345"/>
      <c r="H15" s="345"/>
      <c r="I15" s="345"/>
      <c r="J15" s="34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4" t="s">
        <v>12814</v>
      </c>
      <c r="E16" s="345"/>
      <c r="F16" s="345"/>
      <c r="G16" s="345"/>
      <c r="H16" s="345"/>
      <c r="I16" s="345"/>
      <c r="J16" s="34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6" t="s">
        <v>12815</v>
      </c>
      <c r="E17" s="345"/>
      <c r="F17" s="345"/>
      <c r="G17" s="345"/>
      <c r="H17" s="345"/>
      <c r="I17" s="345"/>
      <c r="J17" s="34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6" t="s">
        <v>12816</v>
      </c>
      <c r="E18" s="345"/>
      <c r="F18" s="345"/>
      <c r="G18" s="345"/>
      <c r="H18" s="345"/>
      <c r="I18" s="345"/>
      <c r="J18" s="34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6" t="s">
        <v>12817</v>
      </c>
      <c r="E19" s="345"/>
      <c r="F19" s="345"/>
      <c r="G19" s="345"/>
      <c r="H19" s="345"/>
      <c r="I19" s="345"/>
      <c r="J19" s="34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4" t="s">
        <v>12818</v>
      </c>
      <c r="E20" s="345"/>
      <c r="F20" s="345"/>
      <c r="G20" s="345"/>
      <c r="H20" s="345"/>
      <c r="I20" s="345"/>
      <c r="J20" s="34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6" t="s">
        <v>12819</v>
      </c>
      <c r="E21" s="345"/>
      <c r="F21" s="345"/>
      <c r="G21" s="345"/>
      <c r="H21" s="345"/>
      <c r="I21" s="345"/>
      <c r="J21" s="34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0">
        <v>44854</v>
      </c>
      <c r="E22" s="381"/>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3"/>
      <c r="E23" s="37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30" t="str">
        <f ca="1">OFFSET(L!$C$1,MATCH("Declaration"&amp;ADDRESS(ROW(),COLUMN(),4),L!$A:$A,0)-1,SL,,)</f>
        <v>Answer the following questions 1 - 7 based on the declaration scope indicated above</v>
      </c>
      <c r="C24" s="330"/>
      <c r="D24" s="330"/>
      <c r="E24" s="330"/>
      <c r="F24" s="330"/>
      <c r="G24" s="330"/>
      <c r="H24" s="330"/>
      <c r="I24" s="330"/>
      <c r="J24" s="33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9" t="str">
        <f ca="1">OFFSET(L!$C$1,MATCH("Declaration"&amp;ADDRESS(ROW(),COLUMN(),4),L!$A:$A,0)-1,SL,,)</f>
        <v>Answer</v>
      </c>
      <c r="E25" s="379"/>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6" t="s">
        <v>27</v>
      </c>
      <c r="E26" s="337"/>
      <c r="F26" s="9"/>
      <c r="G26" s="331"/>
      <c r="H26" s="332"/>
      <c r="I26" s="332"/>
      <c r="J26" s="33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6" t="s">
        <v>27</v>
      </c>
      <c r="E27" s="337"/>
      <c r="F27" s="9"/>
      <c r="G27" s="331"/>
      <c r="H27" s="332"/>
      <c r="I27" s="332"/>
      <c r="J27" s="333"/>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2" t="s">
        <v>24</v>
      </c>
      <c r="E28" s="343"/>
      <c r="F28" s="9"/>
      <c r="G28" s="331"/>
      <c r="H28" s="332"/>
      <c r="I28" s="332"/>
      <c r="J28" s="33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7" t="s">
        <v>24</v>
      </c>
      <c r="E29" s="378"/>
      <c r="F29" s="9"/>
      <c r="G29" s="331"/>
      <c r="H29" s="332"/>
      <c r="I29" s="332"/>
      <c r="J29" s="33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4"/>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1" t="str">
        <f ca="1">D25</f>
        <v>Answer</v>
      </c>
      <c r="E31" s="371"/>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6" t="s">
        <v>27</v>
      </c>
      <c r="E32" s="337"/>
      <c r="F32" s="9"/>
      <c r="G32" s="331"/>
      <c r="H32" s="332"/>
      <c r="I32" s="332"/>
      <c r="J32" s="333"/>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6" t="s">
        <v>27</v>
      </c>
      <c r="E33" s="337"/>
      <c r="F33" s="9"/>
      <c r="G33" s="331"/>
      <c r="H33" s="332"/>
      <c r="I33" s="332"/>
      <c r="J33" s="333"/>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2" t="s">
        <v>24</v>
      </c>
      <c r="E34" s="343"/>
      <c r="F34" s="9"/>
      <c r="G34" s="331"/>
      <c r="H34" s="332"/>
      <c r="I34" s="332"/>
      <c r="J34" s="33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2" t="s">
        <v>24</v>
      </c>
      <c r="E35" s="343"/>
      <c r="F35" s="9"/>
      <c r="G35" s="331"/>
      <c r="H35" s="332"/>
      <c r="I35" s="332"/>
      <c r="J35" s="33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4"/>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1" t="str">
        <f ca="1">D25</f>
        <v>Answer</v>
      </c>
      <c r="E37" s="371"/>
      <c r="F37" s="15"/>
      <c r="G37" s="38" t="str">
        <f ca="1">G25</f>
        <v>Comments</v>
      </c>
      <c r="H37" s="372"/>
      <c r="I37" s="372"/>
      <c r="J37" s="372"/>
      <c r="K37" s="30"/>
      <c r="L37" s="100" t="s">
        <v>20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6" t="s">
        <v>28</v>
      </c>
      <c r="E38" s="337"/>
      <c r="F38" s="41"/>
      <c r="G38" s="331" t="s">
        <v>12820</v>
      </c>
      <c r="H38" s="332"/>
      <c r="I38" s="332"/>
      <c r="J38" s="33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6" t="s">
        <v>28</v>
      </c>
      <c r="E39" s="337"/>
      <c r="F39" s="41"/>
      <c r="G39" s="331" t="s">
        <v>12820</v>
      </c>
      <c r="H39" s="332"/>
      <c r="I39" s="332"/>
      <c r="J39" s="333"/>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6"/>
      <c r="E40" s="337"/>
      <c r="F40" s="41"/>
      <c r="G40" s="331"/>
      <c r="H40" s="332"/>
      <c r="I40" s="332"/>
      <c r="J40" s="33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6"/>
      <c r="E41" s="337"/>
      <c r="F41" s="41"/>
      <c r="G41" s="331"/>
      <c r="H41" s="332"/>
      <c r="I41" s="332"/>
      <c r="J41" s="33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1" t="str">
        <f ca="1">D25</f>
        <v>Answer</v>
      </c>
      <c r="E43" s="371"/>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6" t="s">
        <v>28</v>
      </c>
      <c r="E44" s="337"/>
      <c r="F44" s="41"/>
      <c r="G44" s="331" t="s">
        <v>12820</v>
      </c>
      <c r="H44" s="332"/>
      <c r="I44" s="332"/>
      <c r="J44" s="33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6"/>
      <c r="E45" s="337"/>
      <c r="F45" s="41"/>
      <c r="G45" s="331"/>
      <c r="H45" s="332"/>
      <c r="I45" s="332"/>
      <c r="J45" s="33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2"/>
      <c r="E46" s="343"/>
      <c r="F46" s="41"/>
      <c r="G46" s="331"/>
      <c r="H46" s="332"/>
      <c r="I46" s="332"/>
      <c r="J46" s="33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2"/>
      <c r="E47" s="343"/>
      <c r="F47" s="41"/>
      <c r="G47" s="331"/>
      <c r="H47" s="332"/>
      <c r="I47" s="332"/>
      <c r="J47" s="33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1" t="str">
        <f ca="1">D25</f>
        <v>Answer</v>
      </c>
      <c r="E49" s="371"/>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40" t="s">
        <v>32</v>
      </c>
      <c r="E50" s="341"/>
      <c r="F50" s="41"/>
      <c r="G50" s="331" t="s">
        <v>12821</v>
      </c>
      <c r="H50" s="332"/>
      <c r="I50" s="332"/>
      <c r="J50" s="33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40" t="s">
        <v>32</v>
      </c>
      <c r="E51" s="341"/>
      <c r="F51" s="41"/>
      <c r="G51" s="331" t="s">
        <v>12821</v>
      </c>
      <c r="H51" s="332"/>
      <c r="I51" s="332"/>
      <c r="J51" s="33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8"/>
      <c r="E52" s="339"/>
      <c r="F52" s="41"/>
      <c r="G52" s="331"/>
      <c r="H52" s="332"/>
      <c r="I52" s="332"/>
      <c r="J52" s="33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8"/>
      <c r="E53" s="339"/>
      <c r="F53" s="41"/>
      <c r="G53" s="331"/>
      <c r="H53" s="332"/>
      <c r="I53" s="332"/>
      <c r="J53" s="33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1" t="str">
        <f ca="1">D25</f>
        <v>Answer</v>
      </c>
      <c r="E55" s="371"/>
      <c r="F55" s="15"/>
      <c r="G55" s="38" t="str">
        <f ca="1">G25</f>
        <v>Comments</v>
      </c>
      <c r="H55" s="382"/>
      <c r="I55" s="382"/>
      <c r="J55" s="382"/>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5" t="s">
        <v>27</v>
      </c>
      <c r="E56" s="386"/>
      <c r="F56" s="41"/>
      <c r="G56" s="331"/>
      <c r="H56" s="332"/>
      <c r="I56" s="332"/>
      <c r="J56" s="33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6" t="s">
        <v>27</v>
      </c>
      <c r="E57" s="337"/>
      <c r="F57" s="41"/>
      <c r="G57" s="331"/>
      <c r="H57" s="332"/>
      <c r="I57" s="332"/>
      <c r="J57" s="33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2"/>
      <c r="E58" s="343"/>
      <c r="F58" s="41"/>
      <c r="G58" s="331"/>
      <c r="H58" s="332"/>
      <c r="I58" s="332"/>
      <c r="J58" s="33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2"/>
      <c r="E59" s="343"/>
      <c r="F59" s="41"/>
      <c r="G59" s="331"/>
      <c r="H59" s="332"/>
      <c r="I59" s="332"/>
      <c r="J59" s="33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1" t="str">
        <f ca="1">D25</f>
        <v>Answer</v>
      </c>
      <c r="E61" s="371"/>
      <c r="F61" s="15"/>
      <c r="G61" s="38" t="str">
        <f ca="1">G25</f>
        <v>Comments</v>
      </c>
      <c r="H61" s="382" t="str">
        <f>IF(Q69="(*)","Click here to enter smelter names","")</f>
        <v/>
      </c>
      <c r="I61" s="382"/>
      <c r="J61" s="382"/>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6" t="s">
        <v>27</v>
      </c>
      <c r="E62" s="337"/>
      <c r="F62" s="42"/>
      <c r="G62" s="331"/>
      <c r="H62" s="332"/>
      <c r="I62" s="332"/>
      <c r="J62" s="33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6" t="s">
        <v>27</v>
      </c>
      <c r="E63" s="337"/>
      <c r="F63" s="42"/>
      <c r="G63" s="331"/>
      <c r="H63" s="332"/>
      <c r="I63" s="332"/>
      <c r="J63" s="33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2"/>
      <c r="E64" s="343"/>
      <c r="F64" s="42"/>
      <c r="G64" s="331"/>
      <c r="H64" s="332"/>
      <c r="I64" s="332"/>
      <c r="J64" s="33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2"/>
      <c r="E65" s="343"/>
      <c r="F65" s="44"/>
      <c r="G65" s="331"/>
      <c r="H65" s="332"/>
      <c r="I65" s="332"/>
      <c r="J65" s="33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1" t="str">
        <f ca="1">OFFSET(L!$C$1,MATCH("Declaration"&amp;ADDRESS(ROW(),COLUMN(),4),L!$A:$A,0)-1,SL,,)</f>
        <v>Answer the Following Questions at a Company Level</v>
      </c>
      <c r="C67" s="391"/>
      <c r="D67" s="391"/>
      <c r="E67" s="391"/>
      <c r="F67" s="391"/>
      <c r="G67" s="391"/>
      <c r="H67" s="391"/>
      <c r="I67" s="391"/>
      <c r="J67" s="39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9" t="str">
        <f ca="1">D25</f>
        <v>Answer</v>
      </c>
      <c r="E68" s="379"/>
      <c r="F68" s="47"/>
      <c r="G68" s="379" t="str">
        <f ca="1">G25</f>
        <v>Comments</v>
      </c>
      <c r="H68" s="379" t="e">
        <f>HLOOKUP(SL,LT,$O68,0)</f>
        <v>#NAME?</v>
      </c>
      <c r="I68" s="37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6" t="s">
        <v>27</v>
      </c>
      <c r="E69" s="337"/>
      <c r="F69" s="51"/>
      <c r="G69" s="331"/>
      <c r="H69" s="332"/>
      <c r="I69" s="332"/>
      <c r="J69" s="333"/>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4"/>
      <c r="H70" s="384"/>
      <c r="I70" s="384"/>
      <c r="J70" s="38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6" t="s">
        <v>27</v>
      </c>
      <c r="E71" s="337"/>
      <c r="F71" s="51"/>
      <c r="G71" s="395" t="s">
        <v>12822</v>
      </c>
      <c r="H71" s="396"/>
      <c r="I71" s="396"/>
      <c r="J71" s="397"/>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3"/>
      <c r="E72" s="233"/>
      <c r="F72" s="9"/>
      <c r="G72" s="234"/>
      <c r="H72" s="234"/>
      <c r="I72" s="234"/>
      <c r="J72" s="234"/>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2"/>
      <c r="D73" s="390"/>
      <c r="E73" s="390"/>
      <c r="F73" s="235"/>
      <c r="G73" s="383"/>
      <c r="H73" s="383"/>
      <c r="I73" s="383"/>
      <c r="J73" s="383"/>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6" t="s">
        <v>27</v>
      </c>
      <c r="E74" s="337"/>
      <c r="F74" s="9"/>
      <c r="G74" s="331"/>
      <c r="H74" s="332"/>
      <c r="I74" s="332"/>
      <c r="J74" s="33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6" t="s">
        <v>27</v>
      </c>
      <c r="E75" s="337"/>
      <c r="F75" s="9"/>
      <c r="G75" s="331"/>
      <c r="H75" s="332"/>
      <c r="I75" s="332"/>
      <c r="J75" s="33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6" t="s">
        <v>27</v>
      </c>
      <c r="E77" s="337"/>
      <c r="F77" s="51"/>
      <c r="G77" s="331"/>
      <c r="H77" s="332"/>
      <c r="I77" s="332"/>
      <c r="J77" s="333"/>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2" t="s">
        <v>36</v>
      </c>
      <c r="E79" s="393"/>
      <c r="F79" s="51"/>
      <c r="G79" s="331"/>
      <c r="H79" s="332"/>
      <c r="I79" s="332"/>
      <c r="J79" s="333"/>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84"/>
      <c r="H80" s="384"/>
      <c r="I80" s="384"/>
      <c r="J80" s="38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6" t="s">
        <v>27</v>
      </c>
      <c r="E81" s="337"/>
      <c r="F81" s="51"/>
      <c r="G81" s="331"/>
      <c r="H81" s="332"/>
      <c r="I81" s="332"/>
      <c r="J81" s="333"/>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94"/>
      <c r="H82" s="394"/>
      <c r="I82" s="394"/>
      <c r="J82" s="39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6" t="s">
        <v>27</v>
      </c>
      <c r="E83" s="337"/>
      <c r="F83" s="51"/>
      <c r="G83" s="331"/>
      <c r="H83" s="332"/>
      <c r="I83" s="332"/>
      <c r="J83" s="333"/>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89" t="str">
        <f>IF(OR($D$8="",$I$3=""),"","Click here to check required fields completion")</f>
        <v/>
      </c>
      <c r="C84" s="389"/>
      <c r="D84" s="389"/>
      <c r="E84" s="389"/>
      <c r="F84" s="389"/>
      <c r="G84" s="389"/>
      <c r="H84" s="389"/>
      <c r="I84" s="389"/>
      <c r="J84" s="389"/>
      <c r="K84" s="30"/>
      <c r="L84" s="103"/>
      <c r="P84" s="3"/>
      <c r="Q84" s="3"/>
      <c r="R84" s="3"/>
      <c r="S84" s="3"/>
      <c r="T84" s="3"/>
      <c r="U84" s="3"/>
      <c r="V84" s="3"/>
      <c r="W84" s="3"/>
      <c r="X84" s="3"/>
      <c r="Y84" s="3">
        <v>86</v>
      </c>
      <c r="Z84" s="3"/>
      <c r="AA84" s="3"/>
      <c r="AB84" s="3"/>
      <c r="AC84" s="3"/>
      <c r="AD84" s="3"/>
      <c r="AE84" s="3"/>
      <c r="AF84" s="3"/>
      <c r="AG84" s="3"/>
      <c r="AH84" s="3"/>
    </row>
    <row r="85" spans="1:34" ht="15.75" thickBot="1">
      <c r="A85" s="387" t="str">
        <f ca="1">OFFSET(L!$C$1,MATCH("General"&amp;"Cpy",L!$A:$A,0)-1,SL,,)</f>
        <v>© 2022 Responsible Minerals Initiative. All rights reserved.</v>
      </c>
      <c r="B85" s="388"/>
      <c r="C85" s="388"/>
      <c r="D85" s="388"/>
      <c r="E85" s="388"/>
      <c r="F85" s="388"/>
      <c r="G85" s="388"/>
      <c r="H85" s="388"/>
      <c r="I85" s="388"/>
      <c r="J85" s="38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P+bsoOUdOkzh8BK/SdaBdQLI+P7AcF6q3UGrBV+pLqymDTR6Pokd7Z0e99LGgH5JQubOBRAZud7pP80FUD30xQ==" saltValue="yqG70rWoCGmE/sDWHS3gg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6:E26">
    <cfRule type="expression" dxfId="102" priority="122" stopIfTrue="1">
      <formula>IF($D$26="",TRUE)</formula>
    </cfRule>
  </conditionalFormatting>
  <conditionalFormatting sqref="D27:E27">
    <cfRule type="expression" dxfId="101" priority="129" stopIfTrue="1">
      <formula>IF($D$27="",TRUE)</formula>
    </cfRule>
  </conditionalFormatting>
  <conditionalFormatting sqref="D9:G9">
    <cfRule type="expression" dxfId="100" priority="137" stopIfTrue="1">
      <formula>IF($D$9="",TRUE)</formula>
    </cfRule>
  </conditionalFormatting>
  <conditionalFormatting sqref="D15:J15">
    <cfRule type="expression" dxfId="99" priority="138" stopIfTrue="1">
      <formula>IF($D$15="",TRUE)</formula>
    </cfRule>
  </conditionalFormatting>
  <conditionalFormatting sqref="D16:J16">
    <cfRule type="expression" dxfId="98" priority="139" stopIfTrue="1">
      <formula>IF($D$16="",TRUE)</formula>
    </cfRule>
  </conditionalFormatting>
  <conditionalFormatting sqref="D17:J17">
    <cfRule type="expression" dxfId="97" priority="140" stopIfTrue="1">
      <formula>IF($D$17="",TRUE)</formula>
    </cfRule>
  </conditionalFormatting>
  <conditionalFormatting sqref="D18:J18">
    <cfRule type="expression" dxfId="96" priority="141" stopIfTrue="1">
      <formula>IF($D$18="",TRUE)</formula>
    </cfRule>
  </conditionalFormatting>
  <conditionalFormatting sqref="D22:E22">
    <cfRule type="expression" dxfId="95" priority="144" stopIfTrue="1">
      <formula>IF($D$22="",TRUE)</formula>
    </cfRule>
  </conditionalFormatting>
  <conditionalFormatting sqref="D10:J10">
    <cfRule type="expression" dxfId="94" priority="41" stopIfTrue="1">
      <formula>IF($D$9=$Q$9,TRUE)</formula>
    </cfRule>
    <cfRule type="expression" dxfId="93" priority="151" stopIfTrue="1">
      <formula>IF(AND($D$10="",$D$9=$R$9),TRUE)</formula>
    </cfRule>
  </conditionalFormatting>
  <conditionalFormatting sqref="D40:E40 D46:E46 D52:E52 D58:E58 D64:E64">
    <cfRule type="expression" dxfId="92" priority="34" stopIfTrue="1">
      <formula>$P$28=""</formula>
    </cfRule>
  </conditionalFormatting>
  <conditionalFormatting sqref="D41:E41 D47:E47 D53:E53 D59:E59 D65:E65">
    <cfRule type="expression" dxfId="91" priority="149" stopIfTrue="1">
      <formula>$P$29=""</formula>
    </cfRule>
  </conditionalFormatting>
  <conditionalFormatting sqref="D40 D46 D52 D58 D64">
    <cfRule type="expression" dxfId="90" priority="147" stopIfTrue="1">
      <formula>IF(AND(OR($D$28="Yes",$D$28=""),D40=""),1,0)</formula>
    </cfRule>
  </conditionalFormatting>
  <conditionalFormatting sqref="D38:E38 D44:E44 D50:E50 D56:E56 D62:E62">
    <cfRule type="expression" dxfId="89" priority="38" stopIfTrue="1">
      <formula>IF(AND(OR($D$26="No",$D$26="Unknown",$D$26="Not applicable for this declaration",$D$32="No",$D$32="Unknown"),D38=""),1,0)</formula>
    </cfRule>
    <cfRule type="expression" dxfId="88" priority="39" stopIfTrue="1">
      <formula>IF(AND(OR($D$26="Yes",$D$26=""),D38=""),1,0)</formula>
    </cfRule>
  </conditionalFormatting>
  <conditionalFormatting sqref="G79:J79">
    <cfRule type="expression" dxfId="87" priority="32" stopIfTrue="1">
      <formula>IF(AND($D$79="Yes, using other format (describe)",$G$79=""),TRUE)</formula>
    </cfRule>
  </conditionalFormatting>
  <conditionalFormatting sqref="D39:E39 D45:E45 D51:E51 D57:E57 D63:E63">
    <cfRule type="expression" dxfId="86" priority="145" stopIfTrue="1">
      <formula>IF(AND(OR($D$27="No",$D$27="Unknown",$D$27="Not applicable for this declaration",$D$33="No",$D$33="Unknown"),D38=""),1,0)</formula>
    </cfRule>
    <cfRule type="expression" dxfId="85" priority="146" stopIfTrue="1">
      <formula>IF(AND(OR($D$27="Yes",$D$27=""),D39=""),1,0)</formula>
    </cfRule>
  </conditionalFormatting>
  <conditionalFormatting sqref="D41:E41 D47:E47 D53:E53 D59:E59 D65:E65">
    <cfRule type="expression" dxfId="84" priority="150" stopIfTrue="1">
      <formula>IF(AND(OR($D$29="Yes",$D$29=""),D41=""),1,0)</formula>
    </cfRule>
  </conditionalFormatting>
  <conditionalFormatting sqref="D20:J20">
    <cfRule type="expression" dxfId="83" priority="20" stopIfTrue="1">
      <formula>IF($D$20="",TRUE)</formula>
    </cfRule>
  </conditionalFormatting>
  <conditionalFormatting sqref="D28 D40 D46 D52 D58 D64">
    <cfRule type="expression" dxfId="82" priority="18">
      <formula>IF($D$28="No",TRUE)</formula>
    </cfRule>
  </conditionalFormatting>
  <conditionalFormatting sqref="D29 D41 D47 D53 D59 D65">
    <cfRule type="expression" dxfId="81" priority="17">
      <formula>IF($D$29="No",TRUE)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I8:J8" location="Instructions!A68" display="Instructions!A68"/>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E33" sqref="E33"/>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1"/>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2"/>
      <c r="B2" s="155" t="str">
        <f ca="1">OFFSET(L!$C$1,MATCH("Smelter List"&amp;ADDRESS(ROW(),COLUMN(),4),L!$A:$A,0)-1,SL,,)</f>
        <v>TO BEGIN:</v>
      </c>
      <c r="C2" s="144"/>
      <c r="D2" s="144"/>
      <c r="E2" s="144"/>
      <c r="F2" s="163"/>
      <c r="G2" s="163"/>
      <c r="H2" s="163"/>
      <c r="I2" s="304"/>
      <c r="J2" s="398" t="s">
        <v>44</v>
      </c>
      <c r="K2" s="399"/>
      <c r="L2" s="399"/>
      <c r="M2" s="399"/>
      <c r="N2" s="399"/>
      <c r="O2" s="399"/>
      <c r="P2" s="164"/>
      <c r="Q2" s="165"/>
      <c r="R2" s="166"/>
      <c r="S2" s="166"/>
      <c r="T2" s="166"/>
      <c r="AH2" s="132" t="s">
        <v>27</v>
      </c>
    </row>
    <row r="3" spans="1:34" s="17" customFormat="1" ht="139.5" customHeight="1">
      <c r="A3" s="203"/>
      <c r="B3" s="40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0"/>
      <c r="D3" s="400"/>
      <c r="E3" s="400"/>
      <c r="F3" s="167"/>
      <c r="G3" s="401" t="str">
        <f ca="1">OFFSET(L!$C$1,MATCH("General"&amp;"Cpy",L!$A:$A,0)-1,SL,,)</f>
        <v>© 2022 Responsible Minerals Initiative. All rights reserved.</v>
      </c>
      <c r="H3" s="401"/>
      <c r="I3" s="402"/>
      <c r="J3" s="117"/>
      <c r="K3" s="118"/>
      <c r="M3" s="168"/>
      <c r="N3" s="168"/>
      <c r="O3" s="91"/>
      <c r="P3" s="91"/>
      <c r="Q3" s="193" t="s">
        <v>12782</v>
      </c>
      <c r="R3" s="130"/>
      <c r="S3" s="130"/>
      <c r="T3" s="130"/>
      <c r="W3" s="141"/>
      <c r="X3" s="141"/>
      <c r="Y3" s="141"/>
      <c r="Z3" s="141"/>
      <c r="AA3" s="17" t="s">
        <v>45</v>
      </c>
      <c r="AB3" s="17" t="s">
        <v>46</v>
      </c>
      <c r="AH3" s="132" t="s">
        <v>24</v>
      </c>
    </row>
    <row r="4" spans="1:34" s="142" customFormat="1" ht="68.099999999999994" customHeight="1">
      <c r="A4" s="204"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5.5">
      <c r="A5" s="308" t="s">
        <v>120</v>
      </c>
      <c r="B5" s="151" t="str">
        <f ca="1">IF(LEN(A5)=0,"",INDEX('Smelter Look-up'!$A:$A,MATCH($A5,'Smelter Look-up'!$E:$E,0)))</f>
        <v>Cobalt</v>
      </c>
      <c r="C5" s="154" t="str">
        <f ca="1">IF(LEN(A5)=0,"",INDEX('Smelter Look-up'!$C:$C,MATCH($A5,'Smelter Look-up'!$E:$E,0)))</f>
        <v>Ganzhou Tengyuan Cobalt New Material Co., Ltd.</v>
      </c>
      <c r="D5" s="151"/>
      <c r="E5" s="151" t="str">
        <f ca="1">IF(ISERROR($V5),"",OFFSET('Smelter Look-up'!$D$4,$V5-4,0)&amp;"")</f>
        <v>CHINA</v>
      </c>
      <c r="F5" s="151" t="str">
        <f ca="1">IF(ISERROR($V5),"",OFFSET('Smelter Look-up'!$E$4,$V5-4,0))</f>
        <v>CID003212</v>
      </c>
      <c r="G5" s="151" t="str">
        <f ca="1">IF(C5=$X$4,"Enter smelter details",IF(ISERROR($V5),"",OFFSET('Smelter Look-up'!$F$4,$V5-4,0)))</f>
        <v>RMI</v>
      </c>
      <c r="H5" s="207">
        <f ca="1">IF(ISERROR($V5),"",OFFSET('Smelter Look-up'!$G$4,$V5-4,0))</f>
        <v>0</v>
      </c>
      <c r="I5" s="208" t="str">
        <f ca="1">IF(ISERROR($V5),"",OFFSET('Smelter Look-up'!$H$4,$V5-4,0))</f>
        <v>Ganzhou</v>
      </c>
      <c r="J5" s="208" t="str">
        <f ca="1">IF(ISERROR($V5),"",OFFSET('Smelter Look-up'!$I$4,$V5-4,0))</f>
        <v>Jiangxi Sheng</v>
      </c>
      <c r="K5" s="152"/>
      <c r="L5" s="152"/>
      <c r="M5" s="152"/>
      <c r="N5" s="152"/>
      <c r="O5" s="152"/>
      <c r="P5" s="210"/>
      <c r="Q5" s="153"/>
      <c r="R5" s="151" t="str">
        <f ca="1">IF(ISERROR($V5),"",OFFSET('Smelter Look-up'!$C$4,$V5-4,0)&amp;"")</f>
        <v>Ganzhou Tengyuan Cobalt New Material Co., Ltd.</v>
      </c>
      <c r="S5" s="157" t="str">
        <f t="shared" ref="S5:S63" ca="1" si="0">IF(B5="","",IF(ISERROR(MATCH($E5,CL,0)),"Unknown",INDIRECT("'C'!$A$"&amp;MATCH($E5,CL,0)+1)))</f>
        <v>Unknown</v>
      </c>
      <c r="T5" s="157" t="str">
        <f ca="1">IF(B5="","",IF(ISERROR(MATCH($J5,SorP!$B$1:$B$5662,0)),"",INDIRECT("'SorP'!$A$"&amp;MATCH($J5,SorP!$B$1:$B$5662,0))))</f>
        <v>CN-JX</v>
      </c>
      <c r="U5" s="170"/>
      <c r="V5" s="171">
        <f ca="1">IF(C5="",NA(),MATCH($B5&amp;$C5,'Smelter Look-up'!$J:$J,0))</f>
        <v>22</v>
      </c>
      <c r="X5" s="172">
        <f t="shared" ref="X5:X62" ca="1" si="1">IF(AND(C5="Smelter not listed",OR(LEN(D5)=0,LEN(E5)=0)),1,0)</f>
        <v>0</v>
      </c>
      <c r="AB5" s="172" t="str">
        <f t="shared" ref="AB5:AB62" ca="1" si="2">B5&amp;C5</f>
        <v>CobaltGanzhou Tengyuan Cobalt New Material Co., Ltd.</v>
      </c>
    </row>
    <row r="6" spans="1:34" s="172" customFormat="1" ht="20.25">
      <c r="A6" s="308" t="s">
        <v>302</v>
      </c>
      <c r="B6" s="151" t="str">
        <f ca="1">IF(LEN(A6)=0,"",INDEX('Smelter Look-up'!$A:$A,MATCH($A6,'Smelter Look-up'!$E:$E,0)))</f>
        <v>Cobalt</v>
      </c>
      <c r="C6" s="154" t="str">
        <f ca="1">IF(LEN(A6)=0,"",INDEX('Smelter Look-up'!$C:$C,MATCH($A6,'Smelter Look-up'!$E:$E,0)))</f>
        <v>Umicore Olen</v>
      </c>
      <c r="D6" s="151"/>
      <c r="E6" s="151" t="str">
        <f ca="1">IF(ISERROR($V6),"",OFFSET('Smelter Look-up'!$D$4,$V6-4,0)&amp;"")</f>
        <v>BELGIUM</v>
      </c>
      <c r="F6" s="151" t="str">
        <f ca="1">IF(ISERROR($V6),"",OFFSET('Smelter Look-up'!$E$4,$V6-4,0))</f>
        <v>CID003228</v>
      </c>
      <c r="G6" s="151" t="str">
        <f ca="1">IF(C6=$X$4,"Enter smelter details",IF(ISERROR($V6),"",OFFSET('Smelter Look-up'!$F$4,$V6-4,0)))</f>
        <v>RMI</v>
      </c>
      <c r="H6" s="207">
        <f ca="1">IF(ISERROR($V6),"",OFFSET('Smelter Look-up'!$G$4,$V6-4,0))</f>
        <v>0</v>
      </c>
      <c r="I6" s="208" t="str">
        <f ca="1">IF(ISERROR($V6),"",OFFSET('Smelter Look-up'!$H$4,$V6-4,0))</f>
        <v>Olen</v>
      </c>
      <c r="J6" s="208" t="str">
        <f ca="1">IF(ISERROR($V6),"",OFFSET('Smelter Look-up'!$I$4,$V6-4,0))</f>
        <v>Antwerpen</v>
      </c>
      <c r="K6" s="152"/>
      <c r="L6" s="152"/>
      <c r="M6" s="152"/>
      <c r="N6" s="152"/>
      <c r="O6" s="152"/>
      <c r="P6" s="210"/>
      <c r="Q6" s="153"/>
      <c r="R6" s="151" t="str">
        <f ca="1">IF(ISERROR($V6),"",OFFSET('Smelter Look-up'!$C$4,$V6-4,0)&amp;"")</f>
        <v>Umicore Olen</v>
      </c>
      <c r="S6" s="157" t="str">
        <f t="shared" ca="1" si="0"/>
        <v>Unknown</v>
      </c>
      <c r="T6" s="157" t="str">
        <f ca="1">IF(B6="","",IF(ISERROR(MATCH($J6,SorP!$B$1:$B$5662,0)),"",INDIRECT("'SorP'!$A$"&amp;MATCH($J6,SorP!$B$1:$B$5662,0))))</f>
        <v>BE-VAN</v>
      </c>
      <c r="U6" s="170"/>
      <c r="V6" s="171">
        <f ca="1">IF(C6="",NA(),MATCH($B6&amp;$C6,'Smelter Look-up'!$J:$J,0))</f>
        <v>107</v>
      </c>
      <c r="X6" s="172">
        <f t="shared" ca="1" si="1"/>
        <v>0</v>
      </c>
      <c r="AB6" s="172" t="str">
        <f t="shared" ca="1" si="2"/>
        <v>CobaltUmicore Olen</v>
      </c>
    </row>
    <row r="7" spans="1:34" s="172" customFormat="1" ht="20.25">
      <c r="A7" s="308" t="s">
        <v>80</v>
      </c>
      <c r="B7" s="151" t="str">
        <f ca="1">IF(LEN(A7)=0,"",INDEX('Smelter Look-up'!$A:$A,MATCH($A7,'Smelter Look-up'!$E:$E,0)))</f>
        <v>Cobalt</v>
      </c>
      <c r="C7" s="154" t="str">
        <f ca="1">IF(LEN(A7)=0,"",INDEX('Smelter Look-up'!$C:$C,MATCH($A7,'Smelter Look-up'!$E:$E,0)))</f>
        <v>Compagnie de Tifnout Tiranimine</v>
      </c>
      <c r="D7" s="151"/>
      <c r="E7" s="151" t="str">
        <f ca="1">IF(ISERROR($V7),"",OFFSET('Smelter Look-up'!$D$4,$V7-4,0)&amp;"")</f>
        <v>MOROCCO</v>
      </c>
      <c r="F7" s="151" t="str">
        <f ca="1">IF(ISERROR($V7),"",OFFSET('Smelter Look-up'!$E$4,$V7-4,0))</f>
        <v>CID003280</v>
      </c>
      <c r="G7" s="151" t="str">
        <f ca="1">IF(C7=$X$4,"Enter smelter details",IF(ISERROR($V7),"",OFFSET('Smelter Look-up'!$F$4,$V7-4,0)))</f>
        <v>RMI</v>
      </c>
      <c r="H7" s="207">
        <f ca="1">IF(ISERROR($V7),"",OFFSET('Smelter Look-up'!$G$4,$V7-4,0))</f>
        <v>0</v>
      </c>
      <c r="I7" s="208" t="str">
        <f ca="1">IF(ISERROR($V7),"",OFFSET('Smelter Look-up'!$H$4,$V7-4,0))</f>
        <v>Marrakech</v>
      </c>
      <c r="J7" s="208" t="str">
        <f ca="1">IF(ISERROR($V7),"",OFFSET('Smelter Look-up'!$I$4,$V7-4,0))</f>
        <v>Marrakech-Safi</v>
      </c>
      <c r="K7" s="152"/>
      <c r="L7" s="152"/>
      <c r="M7" s="152"/>
      <c r="N7" s="152"/>
      <c r="O7" s="152"/>
      <c r="P7" s="210"/>
      <c r="Q7" s="153"/>
      <c r="R7" s="151" t="str">
        <f ca="1">IF(ISERROR($V7),"",OFFSET('Smelter Look-up'!$C$4,$V7-4,0)&amp;"")</f>
        <v>Compagnie de Tifnout Tiranimine</v>
      </c>
      <c r="S7" s="157" t="str">
        <f t="shared" ca="1" si="0"/>
        <v>Unknown</v>
      </c>
      <c r="T7" s="157" t="str">
        <f ca="1">IF(B7="","",IF(ISERROR(MATCH($J7,SorP!$B$1:$B$5662,0)),"",INDIRECT("'SorP'!$A$"&amp;MATCH($J7,SorP!$B$1:$B$5662,0))))</f>
        <v>MA-07</v>
      </c>
      <c r="U7" s="170"/>
      <c r="V7" s="171">
        <f ca="1">IF(C7="",NA(),MATCH($B7&amp;$C7,'Smelter Look-up'!$J:$J,0))</f>
        <v>10</v>
      </c>
      <c r="X7" s="172">
        <f t="shared" ca="1" si="1"/>
        <v>0</v>
      </c>
      <c r="AB7" s="172" t="str">
        <f t="shared" ca="1" si="2"/>
        <v>CobaltCompagnie de Tifnout Tiranimine</v>
      </c>
    </row>
    <row r="8" spans="1:34" s="172" customFormat="1" ht="20.25">
      <c r="A8" s="308" t="s">
        <v>240</v>
      </c>
      <c r="B8" s="151" t="str">
        <f ca="1">IF(LEN(A8)=0,"",INDEX('Smelter Look-up'!$A:$A,MATCH($A8,'Smelter Look-up'!$E:$E,0)))</f>
        <v>Cobalt</v>
      </c>
      <c r="C8" s="154" t="str">
        <f ca="1">IF(LEN(A8)=0,"",INDEX('Smelter Look-up'!$C:$C,MATCH($A8,'Smelter Look-up'!$E:$E,0)))</f>
        <v>Mine de Bou-Azzer</v>
      </c>
      <c r="D8" s="151"/>
      <c r="E8" s="151" t="str">
        <f ca="1">IF(ISERROR($V8),"",OFFSET('Smelter Look-up'!$D$4,$V8-4,0)&amp;"")</f>
        <v>MOROCCO</v>
      </c>
      <c r="F8" s="151" t="str">
        <f ca="1">IF(ISERROR($V8),"",OFFSET('Smelter Look-up'!$E$4,$V8-4,0))</f>
        <v>CID003279</v>
      </c>
      <c r="G8" s="151" t="str">
        <f ca="1">IF(C8=$X$4,"Enter smelter details",IF(ISERROR($V8),"",OFFSET('Smelter Look-up'!$F$4,$V8-4,0)))</f>
        <v>RMI</v>
      </c>
      <c r="H8" s="207">
        <f ca="1">IF(ISERROR($V8),"",OFFSET('Smelter Look-up'!$G$4,$V8-4,0))</f>
        <v>0</v>
      </c>
      <c r="I8" s="208" t="str">
        <f ca="1">IF(ISERROR($V8),"",OFFSET('Smelter Look-up'!$H$4,$V8-4,0))</f>
        <v>Tazenakht</v>
      </c>
      <c r="J8" s="208" t="str">
        <f ca="1">IF(ISERROR($V8),"",OFFSET('Smelter Look-up'!$I$4,$V8-4,0))</f>
        <v>Drâa-Tafilalet</v>
      </c>
      <c r="K8" s="152"/>
      <c r="L8" s="152"/>
      <c r="M8" s="152"/>
      <c r="N8" s="152"/>
      <c r="O8" s="152"/>
      <c r="P8" s="210"/>
      <c r="Q8" s="153"/>
      <c r="R8" s="151" t="str">
        <f ca="1">IF(ISERROR($V8),"",OFFSET('Smelter Look-up'!$C$4,$V8-4,0)&amp;"")</f>
        <v>Mine de Bou-Azzer</v>
      </c>
      <c r="S8" s="157" t="str">
        <f t="shared" ca="1" si="0"/>
        <v>Unknown</v>
      </c>
      <c r="T8" s="157" t="str">
        <f ca="1">IF(B8="","",IF(ISERROR(MATCH($J8,SorP!$B$1:$B$5662,0)),"",INDIRECT("'SorP'!$A$"&amp;MATCH($J8,SorP!$B$1:$B$5662,0))))</f>
        <v>MA-08</v>
      </c>
      <c r="U8" s="170"/>
      <c r="V8" s="171">
        <f ca="1">IF(C8="",NA(),MATCH($B8&amp;$C8,'Smelter Look-up'!$J:$J,0))</f>
        <v>72</v>
      </c>
      <c r="X8" s="172">
        <f t="shared" ca="1" si="1"/>
        <v>0</v>
      </c>
      <c r="AB8" s="172" t="str">
        <f t="shared" ca="1" si="2"/>
        <v>CobaltMine de Bou-Azzer</v>
      </c>
    </row>
    <row r="9" spans="1:34" s="172" customFormat="1" ht="20.25">
      <c r="A9" s="308" t="s">
        <v>235</v>
      </c>
      <c r="B9" s="151" t="str">
        <f ca="1">IF(LEN(A9)=0,"",INDEX('Smelter Look-up'!$A:$A,MATCH($A9,'Smelter Look-up'!$E:$E,0)))</f>
        <v>Cobalt</v>
      </c>
      <c r="C9" s="154" t="str">
        <f ca="1">IF(LEN(A9)=0,"",INDEX('Smelter Look-up'!$C:$C,MATCH($A9,'Smelter Look-up'!$E:$E,0)))</f>
        <v>Murrin Murrin Nickel Cobalt Plant</v>
      </c>
      <c r="D9" s="151"/>
      <c r="E9" s="151" t="str">
        <f ca="1">IF(ISERROR($V9),"",OFFSET('Smelter Look-up'!$D$4,$V9-4,0)&amp;"")</f>
        <v>AUSTRALIA</v>
      </c>
      <c r="F9" s="151" t="str">
        <f ca="1">IF(ISERROR($V9),"",OFFSET('Smelter Look-up'!$E$4,$V9-4,0))</f>
        <v>CID003406</v>
      </c>
      <c r="G9" s="151" t="str">
        <f ca="1">IF(C9=$X$4,"Enter smelter details",IF(ISERROR($V9),"",OFFSET('Smelter Look-up'!$F$4,$V9-4,0)))</f>
        <v>RMI</v>
      </c>
      <c r="H9" s="207">
        <f ca="1">IF(ISERROR($V9),"",OFFSET('Smelter Look-up'!$G$4,$V9-4,0))</f>
        <v>0</v>
      </c>
      <c r="I9" s="208" t="str">
        <f ca="1">IF(ISERROR($V9),"",OFFSET('Smelter Look-up'!$H$4,$V9-4,0))</f>
        <v>Laverton</v>
      </c>
      <c r="J9" s="208" t="str">
        <f ca="1">IF(ISERROR($V9),"",OFFSET('Smelter Look-up'!$I$4,$V9-4,0))</f>
        <v>Western Australia</v>
      </c>
      <c r="K9" s="152"/>
      <c r="L9" s="152"/>
      <c r="M9" s="152"/>
      <c r="N9" s="152"/>
      <c r="O9" s="152"/>
      <c r="P9" s="210"/>
      <c r="Q9" s="153"/>
      <c r="R9" s="151" t="str">
        <f ca="1">IF(ISERROR($V9),"",OFFSET('Smelter Look-up'!$C$4,$V9-4,0)&amp;"")</f>
        <v>Murrin Murrin Nickel Cobalt Plant</v>
      </c>
      <c r="S9" s="157" t="str">
        <f t="shared" ca="1" si="0"/>
        <v>Unknown</v>
      </c>
      <c r="T9" s="157" t="str">
        <f ca="1">IF(B9="","",IF(ISERROR(MATCH($J9,SorP!$B$1:$B$5662,0)),"",INDIRECT("'SorP'!$A$"&amp;MATCH($J9,SorP!$B$1:$B$5662,0))))</f>
        <v>AU-WA</v>
      </c>
      <c r="U9" s="170"/>
      <c r="V9" s="171">
        <f ca="1">IF(C9="",NA(),MATCH($B9&amp;$C9,'Smelter Look-up'!$J:$J,0))</f>
        <v>75</v>
      </c>
      <c r="X9" s="172">
        <f t="shared" ca="1" si="1"/>
        <v>0</v>
      </c>
      <c r="AB9" s="172" t="str">
        <f t="shared" ca="1" si="2"/>
        <v>CobaltMurrin Murrin Nickel Cobalt Plant</v>
      </c>
    </row>
    <row r="10" spans="1:34" s="172" customFormat="1" ht="25.5">
      <c r="A10" s="309" t="s">
        <v>110</v>
      </c>
      <c r="B10" s="151" t="str">
        <f ca="1">IF(LEN(A10)=0,"",INDEX('Smelter Look-up'!$A:$A,MATCH($A10,'Smelter Look-up'!$E:$E,0)))</f>
        <v>Cobalt</v>
      </c>
      <c r="C10" s="154" t="str">
        <f ca="1">IF(LEN(A10)=0,"",INDEX('Smelter Look-up'!$C:$C,MATCH($A10,'Smelter Look-up'!$E:$E,0)))</f>
        <v>Umicore Finland Oy</v>
      </c>
      <c r="D10" s="151"/>
      <c r="E10" s="151" t="str">
        <f ca="1">IF(ISERROR($V10),"",OFFSET('Smelter Look-up'!$D$4,$V10-4,0)&amp;"")</f>
        <v>FINLAND</v>
      </c>
      <c r="F10" s="151" t="str">
        <f ca="1">IF(ISERROR($V10),"",OFFSET('Smelter Look-up'!$E$4,$V10-4,0))</f>
        <v>CID003226</v>
      </c>
      <c r="G10" s="151" t="str">
        <f ca="1">IF(C10=$X$4,"Enter smelter details",IF(ISERROR($V10),"",OFFSET('Smelter Look-up'!$F$4,$V10-4,0)))</f>
        <v>RMI</v>
      </c>
      <c r="H10" s="207">
        <f ca="1">IF(ISERROR($V10),"",OFFSET('Smelter Look-up'!$G$4,$V10-4,0))</f>
        <v>0</v>
      </c>
      <c r="I10" s="208" t="str">
        <f ca="1">IF(ISERROR($V10),"",OFFSET('Smelter Look-up'!$H$4,$V10-4,0))</f>
        <v>Kokkola</v>
      </c>
      <c r="J10" s="208" t="str">
        <f ca="1">IF(ISERROR($V10),"",OFFSET('Smelter Look-up'!$I$4,$V10-4,0))</f>
        <v>Mellersta Österbotten</v>
      </c>
      <c r="K10" s="152"/>
      <c r="L10" s="152"/>
      <c r="M10" s="152"/>
      <c r="N10" s="152"/>
      <c r="O10" s="152"/>
      <c r="P10" s="210"/>
      <c r="Q10" s="153"/>
      <c r="R10" s="151" t="str">
        <f ca="1">IF(ISERROR($V10),"",OFFSET('Smelter Look-up'!$C$4,$V10-4,0)&amp;"")</f>
        <v>Umicore Finland Oy</v>
      </c>
      <c r="S10" s="157" t="str">
        <f t="shared" ca="1" si="0"/>
        <v>Unknown</v>
      </c>
      <c r="T10" s="157" t="str">
        <f ca="1">IF(B10="","",IF(ISERROR(MATCH($J10,SorP!$B$1:$B$5662,0)),"",INDIRECT("'SorP'!$A$"&amp;MATCH($J10,SorP!$B$1:$B$5662,0))))</f>
        <v>FI-07</v>
      </c>
      <c r="U10" s="170"/>
      <c r="V10" s="171">
        <f ca="1">IF(C10="",NA(),MATCH($B10&amp;$C10,'Smelter Look-up'!$J:$J,0))</f>
        <v>106</v>
      </c>
      <c r="X10" s="172">
        <f t="shared" ca="1" si="1"/>
        <v>0</v>
      </c>
      <c r="AB10" s="172" t="str">
        <f t="shared" ca="1" si="2"/>
        <v>CobaltUmicore Finland Oy</v>
      </c>
    </row>
    <row r="11" spans="1:34" s="172" customFormat="1" ht="20.25">
      <c r="A11" s="310" t="s">
        <v>122</v>
      </c>
      <c r="B11" s="151" t="str">
        <f ca="1">IF(LEN(A11)=0,"",INDEX('Smelter Look-up'!$A:$A,MATCH($A11,'Smelter Look-up'!$E:$E,0)))</f>
        <v>Cobalt</v>
      </c>
      <c r="C11" s="154" t="str">
        <f ca="1">IF(LEN(A11)=0,"",INDEX('Smelter Look-up'!$C:$C,MATCH($A11,'Smelter Look-up'!$E:$E,0)))</f>
        <v>Gem (Jiangsu) Cobalt Industry Co., Ltd.</v>
      </c>
      <c r="D11" s="151"/>
      <c r="E11" s="151" t="str">
        <f ca="1">IF(ISERROR($V11),"",OFFSET('Smelter Look-up'!$D$4,$V11-4,0)&amp;"")</f>
        <v>CHINA</v>
      </c>
      <c r="F11" s="151" t="str">
        <f ca="1">IF(ISERROR($V11),"",OFFSET('Smelter Look-up'!$E$4,$V11-4,0))</f>
        <v>CID003209</v>
      </c>
      <c r="G11" s="151" t="str">
        <f ca="1">IF(C11=$X$4,"Enter smelter details",IF(ISERROR($V11),"",OFFSET('Smelter Look-up'!$F$4,$V11-4,0)))</f>
        <v>RMI</v>
      </c>
      <c r="H11" s="207">
        <f ca="1">IF(ISERROR($V11),"",OFFSET('Smelter Look-up'!$G$4,$V11-4,0))</f>
        <v>0</v>
      </c>
      <c r="I11" s="208" t="str">
        <f ca="1">IF(ISERROR($V11),"",OFFSET('Smelter Look-up'!$H$4,$V11-4,0))</f>
        <v>Taixing</v>
      </c>
      <c r="J11" s="208" t="str">
        <f ca="1">IF(ISERROR($V11),"",OFFSET('Smelter Look-up'!$I$4,$V11-4,0))</f>
        <v>Jiangsu Sheng</v>
      </c>
      <c r="K11" s="152"/>
      <c r="L11" s="152"/>
      <c r="M11" s="152"/>
      <c r="N11" s="152"/>
      <c r="O11" s="152"/>
      <c r="P11" s="210"/>
      <c r="Q11" s="153"/>
      <c r="R11" s="151" t="str">
        <f ca="1">IF(ISERROR($V11),"",OFFSET('Smelter Look-up'!$C$4,$V11-4,0)&amp;"")</f>
        <v>Gem (Jiangsu) Cobalt Industry Co., Ltd.</v>
      </c>
      <c r="S11" s="157" t="str">
        <f t="shared" ca="1" si="0"/>
        <v>Unknown</v>
      </c>
      <c r="T11" s="157" t="str">
        <f ca="1">IF(B11="","",IF(ISERROR(MATCH($J11,SorP!$B$1:$B$5662,0)),"",INDIRECT("'SorP'!$A$"&amp;MATCH($J11,SorP!$B$1:$B$5662,0))))</f>
        <v>CN-JS</v>
      </c>
      <c r="U11" s="170"/>
      <c r="V11" s="171">
        <f ca="1">IF(C11="",NA(),MATCH($B11&amp;$C11,'Smelter Look-up'!$J:$J,0))</f>
        <v>23</v>
      </c>
      <c r="X11" s="172">
        <f t="shared" ca="1" si="1"/>
        <v>0</v>
      </c>
      <c r="AB11" s="172" t="str">
        <f t="shared" ca="1" si="2"/>
        <v>CobaltGem (Jiangsu) Cobalt Industry Co., Ltd.</v>
      </c>
    </row>
    <row r="12" spans="1:34" s="172" customFormat="1" ht="25.5">
      <c r="A12" s="310" t="s">
        <v>200</v>
      </c>
      <c r="B12" s="151" t="str">
        <f ca="1">IF(LEN(A12)=0,"",INDEX('Smelter Look-up'!$A:$A,MATCH($A12,'Smelter Look-up'!$E:$E,0)))</f>
        <v>Cobalt</v>
      </c>
      <c r="C12" s="154" t="str">
        <f ca="1">IF(LEN(A12)=0,"",INDEX('Smelter Look-up'!$C:$C,MATCH($A12,'Smelter Look-up'!$E:$E,0)))</f>
        <v>Lanzhou Jinchuan Advanced Materials Technology Co., Ltd.</v>
      </c>
      <c r="D12" s="151"/>
      <c r="E12" s="151" t="str">
        <f ca="1">IF(ISERROR($V12),"",OFFSET('Smelter Look-up'!$D$4,$V12-4,0)&amp;"")</f>
        <v>CHINA</v>
      </c>
      <c r="F12" s="151" t="str">
        <f ca="1">IF(ISERROR($V12),"",OFFSET('Smelter Look-up'!$E$4,$V12-4,0))</f>
        <v>CID003210</v>
      </c>
      <c r="G12" s="151" t="str">
        <f ca="1">IF(C12=$X$4,"Enter smelter details",IF(ISERROR($V12),"",OFFSET('Smelter Look-up'!$F$4,$V12-4,0)))</f>
        <v>RMI</v>
      </c>
      <c r="H12" s="207">
        <f ca="1">IF(ISERROR($V12),"",OFFSET('Smelter Look-up'!$G$4,$V12-4,0))</f>
        <v>0</v>
      </c>
      <c r="I12" s="208" t="str">
        <f ca="1">IF(ISERROR($V12),"",OFFSET('Smelter Look-up'!$H$4,$V12-4,0))</f>
        <v>Lanzhou</v>
      </c>
      <c r="J12" s="208" t="str">
        <f ca="1">IF(ISERROR($V12),"",OFFSET('Smelter Look-up'!$I$4,$V12-4,0))</f>
        <v>Gansu Sheng</v>
      </c>
      <c r="K12" s="152"/>
      <c r="L12" s="152"/>
      <c r="M12" s="152"/>
      <c r="N12" s="152"/>
      <c r="O12" s="152"/>
      <c r="P12" s="210"/>
      <c r="Q12" s="153"/>
      <c r="R12" s="151" t="str">
        <f ca="1">IF(ISERROR($V12),"",OFFSET('Smelter Look-up'!$C$4,$V12-4,0)&amp;"")</f>
        <v>Lanzhou Jinchuan Advanced Materials Technology Co., Ltd.</v>
      </c>
      <c r="S12" s="157" t="str">
        <f t="shared" ca="1" si="0"/>
        <v>Unknown</v>
      </c>
      <c r="T12" s="157" t="str">
        <f ca="1">IF(B12="","",IF(ISERROR(MATCH($J12,SorP!$B$1:$B$5662,0)),"",INDIRECT("'SorP'!$A$"&amp;MATCH($J12,SorP!$B$1:$B$5662,0))))</f>
        <v>CN-GS</v>
      </c>
      <c r="U12" s="170"/>
      <c r="V12" s="171">
        <f ca="1">IF(C12="",NA(),MATCH($B12&amp;$C12,'Smelter Look-up'!$J:$J,0))</f>
        <v>57</v>
      </c>
      <c r="X12" s="172">
        <f t="shared" ca="1" si="1"/>
        <v>0</v>
      </c>
      <c r="AB12" s="172" t="str">
        <f t="shared" ca="1" si="2"/>
        <v>CobaltLanzhou Jinchuan Advanced Materials Technology Co., Ltd.</v>
      </c>
    </row>
    <row r="13" spans="1:34" s="172" customFormat="1" ht="20.25">
      <c r="A13" s="310" t="s">
        <v>325</v>
      </c>
      <c r="B13" s="151" t="str">
        <f ca="1">IF(LEN(A13)=0,"",INDEX('Smelter Look-up'!$A:$A,MATCH($A13,'Smelter Look-up'!$E:$E,0)))</f>
        <v>Cobalt</v>
      </c>
      <c r="C13" s="154" t="str">
        <f ca="1">IF(LEN(A13)=0,"",INDEX('Smelter Look-up'!$C:$C,MATCH($A13,'Smelter Look-up'!$E:$E,0)))</f>
        <v>Zhejiang Huayou Cobalt Company Limited</v>
      </c>
      <c r="D13" s="151"/>
      <c r="E13" s="151" t="str">
        <f ca="1">IF(ISERROR($V13),"",OFFSET('Smelter Look-up'!$D$4,$V13-4,0)&amp;"")</f>
        <v>CHINA</v>
      </c>
      <c r="F13" s="151" t="str">
        <f ca="1">IF(ISERROR($V13),"",OFFSET('Smelter Look-up'!$E$4,$V13-4,0))</f>
        <v>CID003225</v>
      </c>
      <c r="G13" s="151" t="str">
        <f ca="1">IF(C13=$X$4,"Enter smelter details",IF(ISERROR($V13),"",OFFSET('Smelter Look-up'!$F$4,$V13-4,0)))</f>
        <v>RMI</v>
      </c>
      <c r="H13" s="207">
        <f ca="1">IF(ISERROR($V13),"",OFFSET('Smelter Look-up'!$G$4,$V13-4,0))</f>
        <v>0</v>
      </c>
      <c r="I13" s="208" t="str">
        <f ca="1">IF(ISERROR($V13),"",OFFSET('Smelter Look-up'!$H$4,$V13-4,0))</f>
        <v>Tongxiang</v>
      </c>
      <c r="J13" s="208" t="str">
        <f ca="1">IF(ISERROR($V13),"",OFFSET('Smelter Look-up'!$I$4,$V13-4,0))</f>
        <v>Zhejiang Sheng</v>
      </c>
      <c r="K13" s="152"/>
      <c r="L13" s="152"/>
      <c r="M13" s="152"/>
      <c r="N13" s="152"/>
      <c r="O13" s="152"/>
      <c r="P13" s="210"/>
      <c r="Q13" s="153"/>
      <c r="R13" s="151" t="str">
        <f ca="1">IF(ISERROR($V13),"",OFFSET('Smelter Look-up'!$C$4,$V13-4,0)&amp;"")</f>
        <v>Zhejiang Huayou Cobalt Company Limited</v>
      </c>
      <c r="S13" s="157" t="str">
        <f t="shared" ca="1" si="0"/>
        <v>Unknown</v>
      </c>
      <c r="T13" s="157" t="str">
        <f ca="1">IF(B13="","",IF(ISERROR(MATCH($J13,SorP!$B$1:$B$5662,0)),"",INDIRECT("'SorP'!$A$"&amp;MATCH($J13,SorP!$B$1:$B$5662,0))))</f>
        <v>CN-ZJ</v>
      </c>
      <c r="U13" s="170"/>
      <c r="V13" s="171">
        <f ca="1">IF(C13="",NA(),MATCH($B13&amp;$C13,'Smelter Look-up'!$J:$J,0))</f>
        <v>118</v>
      </c>
      <c r="X13" s="172">
        <f t="shared" ca="1" si="1"/>
        <v>0</v>
      </c>
      <c r="AB13" s="172" t="str">
        <f t="shared" ca="1" si="2"/>
        <v>CobaltZhejiang Huayou Cobalt Company Limited</v>
      </c>
    </row>
    <row r="14" spans="1:34" s="172" customFormat="1" ht="25.5">
      <c r="A14" s="311" t="s">
        <v>280</v>
      </c>
      <c r="B14" s="151" t="str">
        <f ca="1">IF(LEN(A14)=0,"",INDEX('Smelter Look-up'!$A:$A,MATCH($A14,'Smelter Look-up'!$E:$E,0)))</f>
        <v>Cobalt</v>
      </c>
      <c r="C14" s="154" t="str">
        <f ca="1">IF(LEN(A14)=0,"",INDEX('Smelter Look-up'!$C:$C,MATCH($A14,'Smelter Look-up'!$E:$E,0)))</f>
        <v>Quzhou Huayou Cobalt New Material Co., Ltd.</v>
      </c>
      <c r="D14" s="151"/>
      <c r="E14" s="151" t="str">
        <f ca="1">IF(ISERROR($V14),"",OFFSET('Smelter Look-up'!$D$4,$V14-4,0)&amp;"")</f>
        <v>CHINA</v>
      </c>
      <c r="F14" s="151" t="str">
        <f ca="1">IF(ISERROR($V14),"",OFFSET('Smelter Look-up'!$E$4,$V14-4,0))</f>
        <v>CID003255</v>
      </c>
      <c r="G14" s="151" t="str">
        <f ca="1">IF(C14=$X$4,"Enter smelter details",IF(ISERROR($V14),"",OFFSET('Smelter Look-up'!$F$4,$V14-4,0)))</f>
        <v>RMI</v>
      </c>
      <c r="H14" s="207">
        <f ca="1">IF(ISERROR($V14),"",OFFSET('Smelter Look-up'!$G$4,$V14-4,0))</f>
        <v>0</v>
      </c>
      <c r="I14" s="208" t="str">
        <f ca="1">IF(ISERROR($V14),"",OFFSET('Smelter Look-up'!$H$4,$V14-4,0))</f>
        <v>Quzhou</v>
      </c>
      <c r="J14" s="208" t="str">
        <f ca="1">IF(ISERROR($V14),"",OFFSET('Smelter Look-up'!$I$4,$V14-4,0))</f>
        <v>Zhejiang Sheng</v>
      </c>
      <c r="K14" s="152"/>
      <c r="L14" s="152"/>
      <c r="M14" s="152"/>
      <c r="N14" s="152"/>
      <c r="O14" s="152"/>
      <c r="P14" s="210"/>
      <c r="Q14" s="153"/>
      <c r="R14" s="151" t="str">
        <f ca="1">IF(ISERROR($V14),"",OFFSET('Smelter Look-up'!$C$4,$V14-4,0)&amp;"")</f>
        <v>Quzhou Huayou Cobalt New Material Co., Ltd.</v>
      </c>
      <c r="S14" s="157" t="str">
        <f t="shared" ca="1" si="0"/>
        <v>Unknown</v>
      </c>
      <c r="T14" s="157" t="str">
        <f ca="1">IF(B14="","",IF(ISERROR(MATCH($J14,SorP!$B$1:$B$5662,0)),"",INDIRECT("'SorP'!$A$"&amp;MATCH($J14,SorP!$B$1:$B$5662,0))))</f>
        <v>CN-ZJ</v>
      </c>
      <c r="U14" s="170"/>
      <c r="V14" s="171">
        <f ca="1">IF(C14="",NA(),MATCH($B14&amp;$C14,'Smelter Look-up'!$J:$J,0))</f>
        <v>91</v>
      </c>
      <c r="X14" s="172">
        <f t="shared" ca="1" si="1"/>
        <v>0</v>
      </c>
      <c r="AB14" s="172" t="str">
        <f t="shared" ca="1" si="2"/>
        <v>CobaltQuzhou Huayou Cobalt New Material Co., Ltd.</v>
      </c>
    </row>
    <row r="15" spans="1:34" s="172" customFormat="1" ht="25.5">
      <c r="A15" s="310" t="s">
        <v>259</v>
      </c>
      <c r="B15" s="151" t="str">
        <f ca="1">IF(LEN(A15)=0,"",INDEX('Smelter Look-up'!$A:$A,MATCH($A15,'Smelter Look-up'!$E:$E,0)))</f>
        <v>Cobalt</v>
      </c>
      <c r="C15" s="154" t="str">
        <f ca="1">IF(LEN(A15)=0,"",INDEX('Smelter Look-up'!$C:$C,MATCH($A15,'Smelter Look-up'!$E:$E,0)))</f>
        <v>Niihama Nickel Refinery, Sumitomo Metal Mining</v>
      </c>
      <c r="D15" s="151"/>
      <c r="E15" s="151" t="str">
        <f ca="1">IF(ISERROR($V15),"",OFFSET('Smelter Look-up'!$D$4,$V15-4,0)&amp;"")</f>
        <v>JAPAN</v>
      </c>
      <c r="F15" s="151" t="str">
        <f ca="1">IF(ISERROR($V15),"",OFFSET('Smelter Look-up'!$E$4,$V15-4,0))</f>
        <v>CID003278</v>
      </c>
      <c r="G15" s="151" t="str">
        <f ca="1">IF(C15=$X$4,"Enter smelter details",IF(ISERROR($V15),"",OFFSET('Smelter Look-up'!$F$4,$V15-4,0)))</f>
        <v>RMI</v>
      </c>
      <c r="H15" s="207">
        <f ca="1">IF(ISERROR($V15),"",OFFSET('Smelter Look-up'!$G$4,$V15-4,0))</f>
        <v>0</v>
      </c>
      <c r="I15" s="208" t="str">
        <f ca="1">IF(ISERROR($V15),"",OFFSET('Smelter Look-up'!$H$4,$V15-4,0))</f>
        <v>Niihama</v>
      </c>
      <c r="J15" s="208" t="str">
        <f ca="1">IF(ISERROR($V15),"",OFFSET('Smelter Look-up'!$I$4,$V15-4,0))</f>
        <v>Ehime</v>
      </c>
      <c r="K15" s="152"/>
      <c r="L15" s="152"/>
      <c r="M15" s="152"/>
      <c r="N15" s="152"/>
      <c r="O15" s="152"/>
      <c r="P15" s="210"/>
      <c r="Q15" s="153"/>
      <c r="R15" s="151" t="str">
        <f ca="1">IF(ISERROR($V15),"",OFFSET('Smelter Look-up'!$C$4,$V15-4,0)&amp;"")</f>
        <v>Niihama Nickel Refinery, Sumitomo Metal Mining</v>
      </c>
      <c r="S15" s="157" t="str">
        <f t="shared" ca="1" si="0"/>
        <v>Unknown</v>
      </c>
      <c r="T15" s="157" t="str">
        <f ca="1">IF(B15="","",IF(ISERROR(MATCH($J15,SorP!$B$1:$B$5662,0)),"",INDIRECT("'SorP'!$A$"&amp;MATCH($J15,SorP!$B$1:$B$5662,0))))</f>
        <v>JP-38</v>
      </c>
      <c r="U15" s="170"/>
      <c r="V15" s="171">
        <f ca="1">IF(C15="",NA(),MATCH($B15&amp;$C15,'Smelter Look-up'!$J:$J,0))</f>
        <v>85</v>
      </c>
      <c r="X15" s="172">
        <f t="shared" ca="1" si="1"/>
        <v>0</v>
      </c>
      <c r="AB15" s="172" t="str">
        <f t="shared" ca="1" si="2"/>
        <v>CobaltNiihama Nickel Refinery, Sumitomo Metal Mining</v>
      </c>
    </row>
    <row r="16" spans="1:34" s="172" customFormat="1" ht="25.5">
      <c r="A16" s="311" t="s">
        <v>131</v>
      </c>
      <c r="B16" s="151" t="str">
        <f ca="1">IF(LEN(A16)=0,"",INDEX('Smelter Look-up'!$A:$A,MATCH($A16,'Smelter Look-up'!$E:$E,0)))</f>
        <v>Cobalt</v>
      </c>
      <c r="C16" s="154" t="str">
        <f ca="1">IF(LEN(A16)=0,"",INDEX('Smelter Look-up'!$C:$C,MATCH($A16,'Smelter Look-up'!$E:$E,0)))</f>
        <v>Guangdong Jiana Energy Technology Co., Ltd.</v>
      </c>
      <c r="D16" s="151"/>
      <c r="E16" s="151" t="str">
        <f ca="1">IF(ISERROR($V16),"",OFFSET('Smelter Look-up'!$D$4,$V16-4,0)&amp;"")</f>
        <v>CHINA</v>
      </c>
      <c r="F16" s="151" t="str">
        <f ca="1">IF(ISERROR($V16),"",OFFSET('Smelter Look-up'!$E$4,$V16-4,0))</f>
        <v>CID003291</v>
      </c>
      <c r="G16" s="151" t="str">
        <f ca="1">IF(C16=$X$4,"Enter smelter details",IF(ISERROR($V16),"",OFFSET('Smelter Look-up'!$F$4,$V16-4,0)))</f>
        <v>RMI</v>
      </c>
      <c r="H16" s="207">
        <f ca="1">IF(ISERROR($V16),"",OFFSET('Smelter Look-up'!$G$4,$V16-4,0))</f>
        <v>0</v>
      </c>
      <c r="I16" s="208" t="str">
        <f ca="1">IF(ISERROR($V16),"",OFFSET('Smelter Look-up'!$H$4,$V16-4,0))</f>
        <v>Guangzhou</v>
      </c>
      <c r="J16" s="208" t="str">
        <f ca="1">IF(ISERROR($V16),"",OFFSET('Smelter Look-up'!$I$4,$V16-4,0))</f>
        <v>Guangdong Sheng</v>
      </c>
      <c r="K16" s="152"/>
      <c r="L16" s="152"/>
      <c r="M16" s="152"/>
      <c r="N16" s="152"/>
      <c r="O16" s="152"/>
      <c r="P16" s="210"/>
      <c r="Q16" s="153"/>
      <c r="R16" s="151" t="str">
        <f ca="1">IF(ISERROR($V16),"",OFFSET('Smelter Look-up'!$C$4,$V16-4,0)&amp;"")</f>
        <v>Guangdong Jiana Energy Technology Co., Ltd.</v>
      </c>
      <c r="S16" s="157" t="str">
        <f t="shared" ca="1" si="0"/>
        <v>Unknown</v>
      </c>
      <c r="T16" s="157" t="str">
        <f ca="1">IF(B16="","",IF(ISERROR(MATCH($J16,SorP!$B$1:$B$5662,0)),"",INDIRECT("'SorP'!$A$"&amp;MATCH($J16,SorP!$B$1:$B$5662,0))))</f>
        <v>CN-GD</v>
      </c>
      <c r="U16" s="170"/>
      <c r="V16" s="171">
        <f ca="1">IF(C16="",NA(),MATCH($B16&amp;$C16,'Smelter Look-up'!$J:$J,0))</f>
        <v>26</v>
      </c>
      <c r="X16" s="172">
        <f t="shared" ca="1" si="1"/>
        <v>0</v>
      </c>
      <c r="AB16" s="172" t="str">
        <f t="shared" ca="1" si="2"/>
        <v>CobaltGuangdong Jiana Energy Technology Co., Ltd.</v>
      </c>
    </row>
    <row r="17" spans="1:28" s="172" customFormat="1" ht="20.25">
      <c r="A17" s="310" t="s">
        <v>293</v>
      </c>
      <c r="B17" s="151" t="str">
        <f ca="1">IF(LEN(A17)=0,"",INDEX('Smelter Look-up'!$A:$A,MATCH($A17,'Smelter Look-up'!$E:$E,0)))</f>
        <v>Cobalt</v>
      </c>
      <c r="C17" s="154" t="str">
        <f ca="1">IF(LEN(A17)=0,"",INDEX('Smelter Look-up'!$C:$C,MATCH($A17,'Smelter Look-up'!$E:$E,0)))</f>
        <v>SungEel HiTech Co., Ltd.</v>
      </c>
      <c r="D17" s="151"/>
      <c r="E17" s="151" t="str">
        <f ca="1">IF(ISERROR($V17),"",OFFSET('Smelter Look-up'!$D$4,$V17-4,0)&amp;"")</f>
        <v>KOREA, REPUBLIC OF</v>
      </c>
      <c r="F17" s="151" t="str">
        <f ca="1">IF(ISERROR($V17),"",OFFSET('Smelter Look-up'!$E$4,$V17-4,0))</f>
        <v>CID003338</v>
      </c>
      <c r="G17" s="151" t="str">
        <f ca="1">IF(C17=$X$4,"Enter smelter details",IF(ISERROR($V17),"",OFFSET('Smelter Look-up'!$F$4,$V17-4,0)))</f>
        <v>RMI</v>
      </c>
      <c r="H17" s="207">
        <f ca="1">IF(ISERROR($V17),"",OFFSET('Smelter Look-up'!$G$4,$V17-4,0))</f>
        <v>0</v>
      </c>
      <c r="I17" s="208" t="str">
        <f ca="1">IF(ISERROR($V17),"",OFFSET('Smelter Look-up'!$H$4,$V17-4,0))</f>
        <v>Gunsan-si</v>
      </c>
      <c r="J17" s="208" t="str">
        <f ca="1">IF(ISERROR($V17),"",OFFSET('Smelter Look-up'!$I$4,$V17-4,0))</f>
        <v>Jeollabuk-do</v>
      </c>
      <c r="K17" s="152"/>
      <c r="L17" s="152"/>
      <c r="M17" s="152"/>
      <c r="N17" s="152"/>
      <c r="O17" s="152"/>
      <c r="P17" s="210"/>
      <c r="Q17" s="153"/>
      <c r="R17" s="151" t="str">
        <f ca="1">IF(ISERROR($V17),"",OFFSET('Smelter Look-up'!$C$4,$V17-4,0)&amp;"")</f>
        <v>SungEel HiTech Co., Ltd.</v>
      </c>
      <c r="S17" s="157" t="str">
        <f t="shared" ca="1" si="0"/>
        <v>Unknown</v>
      </c>
      <c r="T17" s="157" t="str">
        <f ca="1">IF(B17="","",IF(ISERROR(MATCH($J17,SorP!$B$1:$B$5662,0)),"",INDIRECT("'SorP'!$A$"&amp;MATCH($J17,SorP!$B$1:$B$5662,0))))</f>
        <v>KR-45</v>
      </c>
      <c r="U17" s="170"/>
      <c r="V17" s="171">
        <f ca="1">IF(C17="",NA(),MATCH($B17&amp;$C17,'Smelter Look-up'!$J:$J,0))</f>
        <v>100</v>
      </c>
      <c r="X17" s="172">
        <f t="shared" ca="1" si="1"/>
        <v>0</v>
      </c>
      <c r="AB17" s="172" t="str">
        <f t="shared" ca="1" si="2"/>
        <v>CobaltSungEel HiTech Co., Ltd.</v>
      </c>
    </row>
    <row r="18" spans="1:28" s="172" customFormat="1" ht="20.25">
      <c r="A18" s="310" t="s">
        <v>268</v>
      </c>
      <c r="B18" s="151" t="str">
        <f ca="1">IF(LEN(A18)=0,"",INDEX('Smelter Look-up'!$A:$A,MATCH($A18,'Smelter Look-up'!$E:$E,0)))</f>
        <v>Cobalt</v>
      </c>
      <c r="C18" s="154" t="str">
        <f ca="1">IF(LEN(A18)=0,"",INDEX('Smelter Look-up'!$C:$C,MATCH($A18,'Smelter Look-up'!$E:$E,0)))</f>
        <v>NORILSK NICKEL HARJAVALTA OY</v>
      </c>
      <c r="D18" s="151"/>
      <c r="E18" s="151" t="str">
        <f ca="1">IF(ISERROR($V18),"",OFFSET('Smelter Look-up'!$D$4,$V18-4,0)&amp;"")</f>
        <v>FINLAND</v>
      </c>
      <c r="F18" s="151" t="str">
        <f ca="1">IF(ISERROR($V18),"",OFFSET('Smelter Look-up'!$E$4,$V18-4,0))</f>
        <v>CID003390</v>
      </c>
      <c r="G18" s="151" t="str">
        <f ca="1">IF(C18=$X$4,"Enter smelter details",IF(ISERROR($V18),"",OFFSET('Smelter Look-up'!$F$4,$V18-4,0)))</f>
        <v>RMI</v>
      </c>
      <c r="H18" s="207">
        <f ca="1">IF(ISERROR($V18),"",OFFSET('Smelter Look-up'!$G$4,$V18-4,0))</f>
        <v>0</v>
      </c>
      <c r="I18" s="208" t="str">
        <f ca="1">IF(ISERROR($V18),"",OFFSET('Smelter Look-up'!$H$4,$V18-4,0))</f>
        <v>Harvjavalta</v>
      </c>
      <c r="J18" s="208" t="str">
        <f ca="1">IF(ISERROR($V18),"",OFFSET('Smelter Look-up'!$I$4,$V18-4,0))</f>
        <v>Satakunta</v>
      </c>
      <c r="K18" s="152"/>
      <c r="L18" s="152"/>
      <c r="M18" s="152"/>
      <c r="N18" s="152"/>
      <c r="O18" s="152"/>
      <c r="P18" s="210"/>
      <c r="Q18" s="153"/>
      <c r="R18" s="151" t="str">
        <f ca="1">IF(ISERROR($V18),"",OFFSET('Smelter Look-up'!$C$4,$V18-4,0)&amp;"")</f>
        <v>NORILSK NICKEL HARJAVALTA OY</v>
      </c>
      <c r="S18" s="157" t="str">
        <f t="shared" ca="1" si="0"/>
        <v>Unknown</v>
      </c>
      <c r="T18" s="157" t="str">
        <f ca="1">IF(B18="","",IF(ISERROR(MATCH($J18,SorP!$B$1:$B$5662,0)),"",INDIRECT("'SorP'!$A$"&amp;MATCH($J18,SorP!$B$1:$B$5662,0))))</f>
        <v>FI-17</v>
      </c>
      <c r="U18" s="170"/>
      <c r="V18" s="171">
        <f ca="1">IF(C18="",NA(),MATCH($B18&amp;$C18,'Smelter Look-up'!$J:$J,0))</f>
        <v>88</v>
      </c>
      <c r="X18" s="172">
        <f t="shared" ca="1" si="1"/>
        <v>0</v>
      </c>
      <c r="AB18" s="172" t="str">
        <f t="shared" ca="1" si="2"/>
        <v>CobaltNORILSK NICKEL HARJAVALTA OY</v>
      </c>
    </row>
    <row r="19" spans="1:28" s="172" customFormat="1" ht="20.25">
      <c r="A19" s="310" t="s">
        <v>164</v>
      </c>
      <c r="B19" s="151" t="str">
        <f ca="1">IF(LEN(A19)=0,"",INDEX('Smelter Look-up'!$A:$A,MATCH($A19,'Smelter Look-up'!$E:$E,0)))</f>
        <v>Cobalt</v>
      </c>
      <c r="C19" s="154" t="str">
        <f ca="1">IF(LEN(A19)=0,"",INDEX('Smelter Look-up'!$C:$C,MATCH($A19,'Smelter Look-up'!$E:$E,0)))</f>
        <v>Hunan Yacheng New Materials Co., Ltd.</v>
      </c>
      <c r="D19" s="151"/>
      <c r="E19" s="151" t="str">
        <f ca="1">IF(ISERROR($V19),"",OFFSET('Smelter Look-up'!$D$4,$V19-4,0)&amp;"")</f>
        <v>CHINA</v>
      </c>
      <c r="F19" s="151" t="str">
        <f ca="1">IF(ISERROR($V19),"",OFFSET('Smelter Look-up'!$E$4,$V19-4,0))</f>
        <v>CID003404</v>
      </c>
      <c r="G19" s="151" t="str">
        <f ca="1">IF(C19=$X$4,"Enter smelter details",IF(ISERROR($V19),"",OFFSET('Smelter Look-up'!$F$4,$V19-4,0)))</f>
        <v>RMI</v>
      </c>
      <c r="H19" s="207">
        <f ca="1">IF(ISERROR($V19),"",OFFSET('Smelter Look-up'!$G$4,$V19-4,0))</f>
        <v>0</v>
      </c>
      <c r="I19" s="208" t="str">
        <f ca="1">IF(ISERROR($V19),"",OFFSET('Smelter Look-up'!$H$4,$V19-4,0))</f>
        <v>Changsha</v>
      </c>
      <c r="J19" s="208" t="str">
        <f ca="1">IF(ISERROR($V19),"",OFFSET('Smelter Look-up'!$I$4,$V19-4,0))</f>
        <v>Hunan Sheng</v>
      </c>
      <c r="K19" s="152"/>
      <c r="L19" s="152"/>
      <c r="M19" s="152"/>
      <c r="N19" s="152"/>
      <c r="O19" s="152"/>
      <c r="P19" s="210"/>
      <c r="Q19" s="153"/>
      <c r="R19" s="151" t="str">
        <f ca="1">IF(ISERROR($V19),"",OFFSET('Smelter Look-up'!$C$4,$V19-4,0)&amp;"")</f>
        <v>Hunan Yacheng New Materials Co., Ltd.</v>
      </c>
      <c r="S19" s="157" t="str">
        <f t="shared" ca="1" si="0"/>
        <v>Unknown</v>
      </c>
      <c r="T19" s="157" t="str">
        <f ca="1">IF(B19="","",IF(ISERROR(MATCH($J19,SorP!$B$1:$B$5662,0)),"",INDIRECT("'SorP'!$A$"&amp;MATCH($J19,SorP!$B$1:$B$5662,0))))</f>
        <v>CN-HN</v>
      </c>
      <c r="U19" s="170"/>
      <c r="V19" s="171">
        <f ca="1">IF(C19="",NA(),MATCH($B19&amp;$C19,'Smelter Look-up'!$J:$J,0))</f>
        <v>38</v>
      </c>
      <c r="X19" s="172">
        <f t="shared" ca="1" si="1"/>
        <v>0</v>
      </c>
      <c r="AB19" s="172" t="str">
        <f t="shared" ca="1" si="2"/>
        <v>CobaltHunan Yacheng New Materials Co., Ltd.</v>
      </c>
    </row>
    <row r="20" spans="1:28" s="172" customFormat="1" ht="25.5">
      <c r="A20" s="310" t="s">
        <v>156</v>
      </c>
      <c r="B20" s="151" t="str">
        <f ca="1">IF(LEN(A20)=0,"",INDEX('Smelter Look-up'!$A:$A,MATCH($A20,'Smelter Look-up'!$E:$E,0)))</f>
        <v>Cobalt</v>
      </c>
      <c r="C20" s="154" t="str">
        <f ca="1">IF(LEN(A20)=0,"",INDEX('Smelter Look-up'!$C:$C,MATCH($A20,'Smelter Look-up'!$E:$E,0)))</f>
        <v>Hunan CNGR New Energy Science &amp; Technology Co., Ltd.</v>
      </c>
      <c r="D20" s="151"/>
      <c r="E20" s="151" t="str">
        <f ca="1">IF(ISERROR($V20),"",OFFSET('Smelter Look-up'!$D$4,$V20-4,0)&amp;"")</f>
        <v>CHINA</v>
      </c>
      <c r="F20" s="151" t="str">
        <f ca="1">IF(ISERROR($V20),"",OFFSET('Smelter Look-up'!$E$4,$V20-4,0))</f>
        <v>CID003411</v>
      </c>
      <c r="G20" s="151" t="str">
        <f ca="1">IF(C20=$X$4,"Enter smelter details",IF(ISERROR($V20),"",OFFSET('Smelter Look-up'!$F$4,$V20-4,0)))</f>
        <v>RMI</v>
      </c>
      <c r="H20" s="207">
        <f ca="1">IF(ISERROR($V20),"",OFFSET('Smelter Look-up'!$G$4,$V20-4,0))</f>
        <v>0</v>
      </c>
      <c r="I20" s="208" t="str">
        <f ca="1">IF(ISERROR($V20),"",OFFSET('Smelter Look-up'!$H$4,$V20-4,0))</f>
        <v>Changsha</v>
      </c>
      <c r="J20" s="208" t="str">
        <f ca="1">IF(ISERROR($V20),"",OFFSET('Smelter Look-up'!$I$4,$V20-4,0))</f>
        <v>Hunan Sheng</v>
      </c>
      <c r="K20" s="152"/>
      <c r="L20" s="152"/>
      <c r="M20" s="152"/>
      <c r="N20" s="152"/>
      <c r="O20" s="152"/>
      <c r="P20" s="210"/>
      <c r="Q20" s="153"/>
      <c r="R20" s="151" t="str">
        <f ca="1">IF(ISERROR($V20),"",OFFSET('Smelter Look-up'!$C$4,$V20-4,0)&amp;"")</f>
        <v>Hunan CNGR New Energy Science &amp; Technology Co., Ltd.</v>
      </c>
      <c r="S20" s="157" t="str">
        <f t="shared" ca="1" si="0"/>
        <v>Unknown</v>
      </c>
      <c r="T20" s="157" t="str">
        <f ca="1">IF(B20="","",IF(ISERROR(MATCH($J20,SorP!$B$1:$B$5662,0)),"",INDIRECT("'SorP'!$A$"&amp;MATCH($J20,SorP!$B$1:$B$5662,0))))</f>
        <v>CN-HN</v>
      </c>
      <c r="U20" s="170"/>
      <c r="V20" s="171">
        <f ca="1">IF(C20="",NA(),MATCH($B20&amp;$C20,'Smelter Look-up'!$J:$J,0))</f>
        <v>33</v>
      </c>
      <c r="X20" s="172">
        <f t="shared" ca="1" si="1"/>
        <v>0</v>
      </c>
      <c r="AB20" s="172" t="str">
        <f t="shared" ca="1" si="2"/>
        <v>CobaltHunan CNGR New Energy Science &amp; Technology Co., Ltd.</v>
      </c>
    </row>
    <row r="21" spans="1:28" s="172" customFormat="1" ht="25.5">
      <c r="A21" s="311" t="s">
        <v>85</v>
      </c>
      <c r="B21" s="151" t="str">
        <f ca="1">IF(LEN(A21)=0,"",INDEX('Smelter Look-up'!$A:$A,MATCH($A21,'Smelter Look-up'!$E:$E,0)))</f>
        <v>Cobalt</v>
      </c>
      <c r="C21" s="154" t="str">
        <f ca="1">IF(LEN(A21)=0,"",INDEX('Smelter Look-up'!$C:$C,MATCH($A21,'Smelter Look-up'!$E:$E,0)))</f>
        <v>CoreMax Corporation</v>
      </c>
      <c r="D21" s="151"/>
      <c r="E21" s="151" t="str">
        <f ca="1">IF(ISERROR($V21),"",OFFSET('Smelter Look-up'!$D$4,$V21-4,0)&amp;"")</f>
        <v>TAIWAN, PROVINCE OF CHINA</v>
      </c>
      <c r="F21" s="151" t="str">
        <f ca="1">IF(ISERROR($V21),"",OFFSET('Smelter Look-up'!$E$4,$V21-4,0))</f>
        <v>CID003473</v>
      </c>
      <c r="G21" s="151" t="str">
        <f ca="1">IF(C21=$X$4,"Enter smelter details",IF(ISERROR($V21),"",OFFSET('Smelter Look-up'!$F$4,$V21-4,0)))</f>
        <v>RMI</v>
      </c>
      <c r="H21" s="207">
        <f ca="1">IF(ISERROR($V21),"",OFFSET('Smelter Look-up'!$G$4,$V21-4,0))</f>
        <v>0</v>
      </c>
      <c r="I21" s="208" t="str">
        <f ca="1">IF(ISERROR($V21),"",OFFSET('Smelter Look-up'!$H$4,$V21-4,0))</f>
        <v>Toufen</v>
      </c>
      <c r="J21" s="208" t="str">
        <f ca="1">IF(ISERROR($V21),"",OFFSET('Smelter Look-up'!$I$4,$V21-4,0))</f>
        <v>Miaoli</v>
      </c>
      <c r="K21" s="152"/>
      <c r="L21" s="152"/>
      <c r="M21" s="152"/>
      <c r="N21" s="152"/>
      <c r="O21" s="152"/>
      <c r="P21" s="210"/>
      <c r="Q21" s="153"/>
      <c r="R21" s="151" t="str">
        <f ca="1">IF(ISERROR($V21),"",OFFSET('Smelter Look-up'!$C$4,$V21-4,0)&amp;"")</f>
        <v>CoreMax Corporation</v>
      </c>
      <c r="S21" s="157" t="str">
        <f t="shared" ca="1" si="0"/>
        <v>Unknown</v>
      </c>
      <c r="T21" s="157" t="str">
        <f ca="1">IF(B21="","",IF(ISERROR(MATCH($J21,SorP!$B$1:$B$5662,0)),"",INDIRECT("'SorP'!$A$"&amp;MATCH($J21,SorP!$B$1:$B$5662,0))))</f>
        <v>TW-MIA</v>
      </c>
      <c r="U21" s="170"/>
      <c r="V21" s="171">
        <f ca="1">IF(C21="",NA(),MATCH($B21&amp;$C21,'Smelter Look-up'!$J:$J,0))</f>
        <v>12</v>
      </c>
      <c r="X21" s="172">
        <f t="shared" ca="1" si="1"/>
        <v>0</v>
      </c>
      <c r="AB21" s="172" t="str">
        <f t="shared" ca="1" si="2"/>
        <v>CobaltCoreMax Corporation</v>
      </c>
    </row>
    <row r="22" spans="1:28" s="172" customFormat="1" ht="25.5">
      <c r="A22" s="310" t="s">
        <v>210</v>
      </c>
      <c r="B22" s="151" t="str">
        <f ca="1">IF(LEN(A22)=0,"",INDEX('Smelter Look-up'!$A:$A,MATCH($A22,'Smelter Look-up'!$E:$E,0)))</f>
        <v>Cobalt</v>
      </c>
      <c r="C22" s="154" t="str">
        <f ca="1">IF(LEN(A22)=0,"",INDEX('Smelter Look-up'!$C:$C,MATCH($A22,'Smelter Look-up'!$E:$E,0)))</f>
        <v>Tianjin Maolian Science &amp; Technology Co., Ltd.</v>
      </c>
      <c r="D22" s="151"/>
      <c r="E22" s="151" t="str">
        <f ca="1">IF(ISERROR($V22),"",OFFSET('Smelter Look-up'!$D$4,$V22-4,0)&amp;"")</f>
        <v>CHINA</v>
      </c>
      <c r="F22" s="151" t="str">
        <f ca="1">IF(ISERROR($V22),"",OFFSET('Smelter Look-up'!$E$4,$V22-4,0))</f>
        <v>CID003215</v>
      </c>
      <c r="G22" s="151" t="str">
        <f ca="1">IF(C22=$X$4,"Enter smelter details",IF(ISERROR($V22),"",OFFSET('Smelter Look-up'!$F$4,$V22-4,0)))</f>
        <v>RMI</v>
      </c>
      <c r="H22" s="207">
        <f ca="1">IF(ISERROR($V22),"",OFFSET('Smelter Look-up'!$G$4,$V22-4,0))</f>
        <v>0</v>
      </c>
      <c r="I22" s="208" t="str">
        <f ca="1">IF(ISERROR($V22),"",OFFSET('Smelter Look-up'!$H$4,$V22-4,0))</f>
        <v>Tianjin</v>
      </c>
      <c r="J22" s="208" t="str">
        <f ca="1">IF(ISERROR($V22),"",OFFSET('Smelter Look-up'!$I$4,$V22-4,0))</f>
        <v>Tianjin Shi</v>
      </c>
      <c r="K22" s="152"/>
      <c r="L22" s="152"/>
      <c r="M22" s="152"/>
      <c r="N22" s="152"/>
      <c r="O22" s="152"/>
      <c r="P22" s="210"/>
      <c r="Q22" s="153"/>
      <c r="R22" s="151" t="str">
        <f ca="1">IF(ISERROR($V22),"",OFFSET('Smelter Look-up'!$C$4,$V22-4,0)&amp;"")</f>
        <v>Tianjin Maolian Science &amp; Technology Co., Ltd.</v>
      </c>
      <c r="S22" s="157" t="str">
        <f t="shared" ca="1" si="0"/>
        <v>Unknown</v>
      </c>
      <c r="T22" s="157" t="str">
        <f ca="1">IF(B22="","",IF(ISERROR(MATCH($J22,SorP!$B$1:$B$5662,0)),"",INDIRECT("'SorP'!$A$"&amp;MATCH($J22,SorP!$B$1:$B$5662,0))))</f>
        <v>CN-TJ</v>
      </c>
      <c r="U22" s="170"/>
      <c r="V22" s="171">
        <f ca="1">IF(C22="",NA(),MATCH($B22&amp;$C22,'Smelter Look-up'!$J:$J,0))</f>
        <v>105</v>
      </c>
      <c r="X22" s="172">
        <f t="shared" ca="1" si="1"/>
        <v>0</v>
      </c>
      <c r="AB22" s="172" t="str">
        <f t="shared" ca="1" si="2"/>
        <v>CobaltTianjin Maolian Science &amp; Technology Co., Ltd.</v>
      </c>
    </row>
    <row r="23" spans="1:28" s="172" customFormat="1" ht="20.25">
      <c r="A23" s="310" t="s">
        <v>175</v>
      </c>
      <c r="B23" s="151" t="str">
        <f ca="1">IF(LEN(A23)=0,"",INDEX('Smelter Look-up'!$A:$A,MATCH($A23,'Smelter Look-up'!$E:$E,0)))</f>
        <v>Cobalt</v>
      </c>
      <c r="C23" s="154" t="str">
        <f ca="1">IF(LEN(A23)=0,"",INDEX('Smelter Look-up'!$C:$C,MATCH($A23,'Smelter Look-up'!$E:$E,0)))</f>
        <v>Jiangsu Xiongfeng Technology Co., Ltd.</v>
      </c>
      <c r="D23" s="151"/>
      <c r="E23" s="151" t="str">
        <f ca="1">IF(ISERROR($V23),"",OFFSET('Smelter Look-up'!$D$4,$V23-4,0)&amp;"")</f>
        <v>CHINA</v>
      </c>
      <c r="F23" s="151" t="str">
        <f ca="1">IF(ISERROR($V23),"",OFFSET('Smelter Look-up'!$E$4,$V23-4,0))</f>
        <v>CID003293</v>
      </c>
      <c r="G23" s="151" t="str">
        <f ca="1">IF(C23=$X$4,"Enter smelter details",IF(ISERROR($V23),"",OFFSET('Smelter Look-up'!$F$4,$V23-4,0)))</f>
        <v>RMI</v>
      </c>
      <c r="H23" s="207">
        <f ca="1">IF(ISERROR($V23),"",OFFSET('Smelter Look-up'!$G$4,$V23-4,0))</f>
        <v>0</v>
      </c>
      <c r="I23" s="208" t="str">
        <f ca="1">IF(ISERROR($V23),"",OFFSET('Smelter Look-up'!$H$4,$V23-4,0))</f>
        <v>Haimen</v>
      </c>
      <c r="J23" s="208" t="str">
        <f ca="1">IF(ISERROR($V23),"",OFFSET('Smelter Look-up'!$I$4,$V23-4,0))</f>
        <v>Jiangsu Sheng</v>
      </c>
      <c r="K23" s="152"/>
      <c r="L23" s="152"/>
      <c r="M23" s="152"/>
      <c r="N23" s="152"/>
      <c r="O23" s="152"/>
      <c r="P23" s="210"/>
      <c r="Q23" s="153"/>
      <c r="R23" s="151" t="str">
        <f ca="1">IF(ISERROR($V23),"",OFFSET('Smelter Look-up'!$C$4,$V23-4,0)&amp;"")</f>
        <v>Jiangsu Xiongfeng Technology Co., Ltd.</v>
      </c>
      <c r="S23" s="157" t="str">
        <f t="shared" ca="1" si="0"/>
        <v>Unknown</v>
      </c>
      <c r="T23" s="157" t="str">
        <f ca="1">IF(B23="","",IF(ISERROR(MATCH($J23,SorP!$B$1:$B$5662,0)),"",INDIRECT("'SorP'!$A$"&amp;MATCH($J23,SorP!$B$1:$B$5662,0))))</f>
        <v>CN-JS</v>
      </c>
      <c r="U23" s="170"/>
      <c r="V23" s="171">
        <f ca="1">IF(C23="",NA(),MATCH($B23&amp;$C23,'Smelter Look-up'!$J:$J,0))</f>
        <v>44</v>
      </c>
      <c r="X23" s="172">
        <f t="shared" ca="1" si="1"/>
        <v>0</v>
      </c>
      <c r="AB23" s="172" t="str">
        <f t="shared" ca="1" si="2"/>
        <v>CobaltJiangsu Xiongfeng Technology Co., Ltd.</v>
      </c>
    </row>
    <row r="24" spans="1:28" s="172" customFormat="1" ht="20.25">
      <c r="A24" s="310" t="s">
        <v>183</v>
      </c>
      <c r="B24" s="151" t="str">
        <f ca="1">IF(LEN(A24)=0,"",INDEX('Smelter Look-up'!$A:$A,MATCH($A24,'Smelter Look-up'!$E:$E,0)))</f>
        <v>Cobalt</v>
      </c>
      <c r="C24" s="154" t="str">
        <f ca="1">IF(LEN(A24)=0,"",INDEX('Smelter Look-up'!$C:$C,MATCH($A24,'Smelter Look-up'!$E:$E,0)))</f>
        <v>Jingmen GEM Co., Ltd.</v>
      </c>
      <c r="D24" s="151"/>
      <c r="E24" s="151" t="str">
        <f ca="1">IF(ISERROR($V24),"",OFFSET('Smelter Look-up'!$D$4,$V24-4,0)&amp;"")</f>
        <v>CHINA</v>
      </c>
      <c r="F24" s="151" t="str">
        <f ca="1">IF(ISERROR($V24),"",OFFSET('Smelter Look-up'!$E$4,$V24-4,0))</f>
        <v>CID003378</v>
      </c>
      <c r="G24" s="151" t="str">
        <f ca="1">IF(C24=$X$4,"Enter smelter details",IF(ISERROR($V24),"",OFFSET('Smelter Look-up'!$F$4,$V24-4,0)))</f>
        <v>RMI</v>
      </c>
      <c r="H24" s="207">
        <f ca="1">IF(ISERROR($V24),"",OFFSET('Smelter Look-up'!$G$4,$V24-4,0))</f>
        <v>0</v>
      </c>
      <c r="I24" s="208" t="str">
        <f ca="1">IF(ISERROR($V24),"",OFFSET('Smelter Look-up'!$H$4,$V24-4,0))</f>
        <v>Jingmen</v>
      </c>
      <c r="J24" s="208" t="str">
        <f ca="1">IF(ISERROR($V24),"",OFFSET('Smelter Look-up'!$I$4,$V24-4,0))</f>
        <v>Hubei Sheng</v>
      </c>
      <c r="K24" s="152"/>
      <c r="L24" s="152"/>
      <c r="M24" s="152"/>
      <c r="N24" s="152"/>
      <c r="O24" s="152"/>
      <c r="P24" s="210"/>
      <c r="Q24" s="153"/>
      <c r="R24" s="151" t="str">
        <f ca="1">IF(ISERROR($V24),"",OFFSET('Smelter Look-up'!$C$4,$V24-4,0)&amp;"")</f>
        <v>Jingmen GEM Co., Ltd.</v>
      </c>
      <c r="S24" s="157" t="str">
        <f t="shared" ca="1" si="0"/>
        <v>Unknown</v>
      </c>
      <c r="T24" s="157" t="str">
        <f ca="1">IF(B24="","",IF(ISERROR(MATCH($J24,SorP!$B$1:$B$5662,0)),"",INDIRECT("'SorP'!$A$"&amp;MATCH($J24,SorP!$B$1:$B$5662,0))))</f>
        <v>CN-HB</v>
      </c>
      <c r="U24" s="170"/>
      <c r="V24" s="171">
        <f ca="1">IF(C24="",NA(),MATCH($B24&amp;$C24,'Smelter Look-up'!$J:$J,0))</f>
        <v>48</v>
      </c>
      <c r="X24" s="172">
        <f t="shared" ca="1" si="1"/>
        <v>0</v>
      </c>
      <c r="AB24" s="172" t="str">
        <f t="shared" ca="1" si="2"/>
        <v>CobaltJingmen GEM Co., Ltd.</v>
      </c>
    </row>
    <row r="25" spans="1:28" s="172" customFormat="1" ht="20.25">
      <c r="A25" s="311" t="s">
        <v>118</v>
      </c>
      <c r="B25" s="151" t="str">
        <f ca="1">IF(LEN(A25)=0,"",INDEX('Smelter Look-up'!$A:$A,MATCH($A25,'Smelter Look-up'!$E:$E,0)))</f>
        <v>Cobalt</v>
      </c>
      <c r="C25" s="154" t="str">
        <f ca="1">IF(LEN(A25)=0,"",INDEX('Smelter Look-up'!$C:$C,MATCH($A25,'Smelter Look-up'!$E:$E,0)))</f>
        <v>Ganzhou Highpower Technology Co., Ltd.</v>
      </c>
      <c r="D25" s="151"/>
      <c r="E25" s="151" t="str">
        <f ca="1">IF(ISERROR($V25),"",OFFSET('Smelter Look-up'!$D$4,$V25-4,0)&amp;"")</f>
        <v>CHINA</v>
      </c>
      <c r="F25" s="151" t="str">
        <f ca="1">IF(ISERROR($V25),"",OFFSET('Smelter Look-up'!$E$4,$V25-4,0))</f>
        <v>CID003384</v>
      </c>
      <c r="G25" s="151" t="str">
        <f ca="1">IF(C25=$X$4,"Enter smelter details",IF(ISERROR($V25),"",OFFSET('Smelter Look-up'!$F$4,$V25-4,0)))</f>
        <v>RMI</v>
      </c>
      <c r="H25" s="207">
        <f ca="1">IF(ISERROR($V25),"",OFFSET('Smelter Look-up'!$G$4,$V25-4,0))</f>
        <v>0</v>
      </c>
      <c r="I25" s="208" t="str">
        <f ca="1">IF(ISERROR($V25),"",OFFSET('Smelter Look-up'!$H$4,$V25-4,0))</f>
        <v>Ganzhou</v>
      </c>
      <c r="J25" s="208" t="str">
        <f ca="1">IF(ISERROR($V25),"",OFFSET('Smelter Look-up'!$I$4,$V25-4,0))</f>
        <v>Jiangxi Sheng</v>
      </c>
      <c r="K25" s="152"/>
      <c r="L25" s="152"/>
      <c r="M25" s="152"/>
      <c r="N25" s="152"/>
      <c r="O25" s="152"/>
      <c r="P25" s="210"/>
      <c r="Q25" s="153"/>
      <c r="R25" s="151" t="str">
        <f ca="1">IF(ISERROR($V25),"",OFFSET('Smelter Look-up'!$C$4,$V25-4,0)&amp;"")</f>
        <v>Ganzhou Highpower Technology Co., Ltd.</v>
      </c>
      <c r="S25" s="157" t="str">
        <f t="shared" ca="1" si="0"/>
        <v>Unknown</v>
      </c>
      <c r="T25" s="157" t="str">
        <f ca="1">IF(B25="","",IF(ISERROR(MATCH($J25,SorP!$B$1:$B$5662,0)),"",INDIRECT("'SorP'!$A$"&amp;MATCH($J25,SorP!$B$1:$B$5662,0))))</f>
        <v>CN-JX</v>
      </c>
      <c r="U25" s="170"/>
      <c r="V25" s="171">
        <f ca="1">IF(C25="",NA(),MATCH($B25&amp;$C25,'Smelter Look-up'!$J:$J,0))</f>
        <v>21</v>
      </c>
      <c r="X25" s="172">
        <f t="shared" ca="1" si="1"/>
        <v>0</v>
      </c>
      <c r="AB25" s="172" t="str">
        <f t="shared" ca="1" si="2"/>
        <v>CobaltGanzhou Highpower Technology Co., Ltd.</v>
      </c>
    </row>
    <row r="26" spans="1:28" s="172" customFormat="1" ht="25.5">
      <c r="A26" s="312" t="s">
        <v>192</v>
      </c>
      <c r="B26" s="151" t="str">
        <f ca="1">IF(LEN(A26)=0,"",INDEX('Smelter Look-up'!$A:$A,MATCH($A26,'Smelter Look-up'!$E:$E,0)))</f>
        <v>Cobalt</v>
      </c>
      <c r="C26" s="154" t="str">
        <f ca="1">IF(LEN(A26)=0,"",INDEX('Smelter Look-up'!$C:$C,MATCH($A26,'Smelter Look-up'!$E:$E,0)))</f>
        <v>Kamoto Copper Company</v>
      </c>
      <c r="D26" s="151"/>
      <c r="E26" s="151" t="str">
        <f ca="1">IF(ISERROR($V26),"",OFFSET('Smelter Look-up'!$D$4,$V26-4,0)&amp;"")</f>
        <v>CONGO, DEMOCRATIC REPUBLIC OF THE</v>
      </c>
      <c r="F26" s="151" t="str">
        <f ca="1">IF(ISERROR($V26),"",OFFSET('Smelter Look-up'!$E$4,$V26-4,0))</f>
        <v>CID003261</v>
      </c>
      <c r="G26" s="151" t="str">
        <f ca="1">IF(C26=$X$4,"Enter smelter details",IF(ISERROR($V26),"",OFFSET('Smelter Look-up'!$F$4,$V26-4,0)))</f>
        <v>RMI</v>
      </c>
      <c r="H26" s="207">
        <f ca="1">IF(ISERROR($V26),"",OFFSET('Smelter Look-up'!$G$4,$V26-4,0))</f>
        <v>0</v>
      </c>
      <c r="I26" s="208" t="str">
        <f ca="1">IF(ISERROR($V26),"",OFFSET('Smelter Look-up'!$H$4,$V26-4,0))</f>
        <v>Kolwezi</v>
      </c>
      <c r="J26" s="208" t="str">
        <f ca="1">IF(ISERROR($V26),"",OFFSET('Smelter Look-up'!$I$4,$V26-4,0))</f>
        <v>Lualaba</v>
      </c>
      <c r="K26" s="152"/>
      <c r="L26" s="152"/>
      <c r="M26" s="152"/>
      <c r="N26" s="152"/>
      <c r="O26" s="152"/>
      <c r="P26" s="210"/>
      <c r="Q26" s="153"/>
      <c r="R26" s="151" t="str">
        <f ca="1">IF(ISERROR($V26),"",OFFSET('Smelter Look-up'!$C$4,$V26-4,0)&amp;"")</f>
        <v>Kamoto Copper Company</v>
      </c>
      <c r="S26" s="157" t="str">
        <f t="shared" ca="1" si="0"/>
        <v>Unknown</v>
      </c>
      <c r="T26" s="157" t="str">
        <f ca="1">IF(B26="","",IF(ISERROR(MATCH($J26,SorP!$B$1:$B$5662,0)),"",INDIRECT("'SorP'!$A$"&amp;MATCH($J26,SorP!$B$1:$B$5662,0))))</f>
        <v>CD-LU</v>
      </c>
      <c r="U26" s="170"/>
      <c r="V26" s="171">
        <f ca="1">IF(C26="",NA(),MATCH($B26&amp;$C26,'Smelter Look-up'!$J:$J,0))</f>
        <v>50</v>
      </c>
      <c r="X26" s="172">
        <f t="shared" ca="1" si="1"/>
        <v>0</v>
      </c>
      <c r="AB26" s="172" t="str">
        <f t="shared" ca="1" si="2"/>
        <v>CobaltKamoto Copper Company</v>
      </c>
    </row>
    <row r="27" spans="1:28" s="172" customFormat="1" ht="25.5">
      <c r="A27" s="313" t="s">
        <v>69</v>
      </c>
      <c r="B27" s="151" t="str">
        <f ca="1">IF(LEN(A27)=0,"",INDEX('Smelter Look-up'!$A:$A,MATCH($A27,'Smelter Look-up'!$E:$E,0)))</f>
        <v>Cobalt</v>
      </c>
      <c r="C27" s="154" t="str">
        <f ca="1">IF(LEN(A27)=0,"",INDEX('Smelter Look-up'!$C:$C,MATCH($A27,'Smelter Look-up'!$E:$E,0)))</f>
        <v>Chemaf Etoile</v>
      </c>
      <c r="D27" s="151"/>
      <c r="E27" s="151" t="str">
        <f ca="1">IF(ISERROR($V27),"",OFFSET('Smelter Look-up'!$D$4,$V27-4,0)&amp;"")</f>
        <v>CONGO, DEMOCRATIC REPUBLIC OF THE</v>
      </c>
      <c r="F27" s="151" t="str">
        <f ca="1">IF(ISERROR($V27),"",OFFSET('Smelter Look-up'!$E$4,$V27-4,0))</f>
        <v>CID003264</v>
      </c>
      <c r="G27" s="151" t="str">
        <f ca="1">IF(C27=$X$4,"Enter smelter details",IF(ISERROR($V27),"",OFFSET('Smelter Look-up'!$F$4,$V27-4,0)))</f>
        <v>RMI</v>
      </c>
      <c r="H27" s="207">
        <f ca="1">IF(ISERROR($V27),"",OFFSET('Smelter Look-up'!$G$4,$V27-4,0))</f>
        <v>0</v>
      </c>
      <c r="I27" s="208" t="str">
        <f ca="1">IF(ISERROR($V27),"",OFFSET('Smelter Look-up'!$H$4,$V27-4,0))</f>
        <v>Lubumbashi</v>
      </c>
      <c r="J27" s="208" t="str">
        <f ca="1">IF(ISERROR($V27),"",OFFSET('Smelter Look-up'!$I$4,$V27-4,0))</f>
        <v>Haut-Katanga</v>
      </c>
      <c r="K27" s="152"/>
      <c r="L27" s="152"/>
      <c r="M27" s="152"/>
      <c r="N27" s="152"/>
      <c r="O27" s="152"/>
      <c r="P27" s="210"/>
      <c r="Q27" s="153"/>
      <c r="R27" s="151" t="str">
        <f ca="1">IF(ISERROR($V27),"",OFFSET('Smelter Look-up'!$C$4,$V27-4,0)&amp;"")</f>
        <v>Chemaf Etoile</v>
      </c>
      <c r="S27" s="157" t="str">
        <f t="shared" ca="1" si="0"/>
        <v>Unknown</v>
      </c>
      <c r="T27" s="157" t="str">
        <f ca="1">IF(B27="","",IF(ISERROR(MATCH($J27,SorP!$B$1:$B$5662,0)),"",INDIRECT("'SorP'!$A$"&amp;MATCH($J27,SorP!$B$1:$B$5662,0))))</f>
        <v>CD-HK</v>
      </c>
      <c r="U27" s="170"/>
      <c r="V27" s="171">
        <f ca="1">IF(C27="",NA(),MATCH($B27&amp;$C27,'Smelter Look-up'!$J:$J,0))</f>
        <v>7</v>
      </c>
      <c r="X27" s="172">
        <f t="shared" ca="1" si="1"/>
        <v>0</v>
      </c>
      <c r="AB27" s="172" t="str">
        <f t="shared" ca="1" si="2"/>
        <v>CobaltChemaf Etoile</v>
      </c>
    </row>
    <row r="28" spans="1:28" s="172" customFormat="1" ht="20.25">
      <c r="A28" s="312" t="s">
        <v>90</v>
      </c>
      <c r="B28" s="151" t="str">
        <f ca="1">IF(LEN(A28)=0,"",INDEX('Smelter Look-up'!$A:$A,MATCH($A28,'Smelter Look-up'!$E:$E,0)))</f>
        <v>Cobalt</v>
      </c>
      <c r="C28" s="154" t="str">
        <f ca="1">IF(LEN(A28)=0,"",INDEX('Smelter Look-up'!$C:$C,MATCH($A28,'Smelter Look-up'!$E:$E,0)))</f>
        <v>Cosmo Chemical, Ltd.</v>
      </c>
      <c r="D28" s="151"/>
      <c r="E28" s="151" t="str">
        <f ca="1">IF(ISERROR($V28),"",OFFSET('Smelter Look-up'!$D$4,$V28-4,0)&amp;"")</f>
        <v>KOREA, REPUBLIC OF</v>
      </c>
      <c r="F28" s="151" t="str">
        <f ca="1">IF(ISERROR($V28),"",OFFSET('Smelter Look-up'!$E$4,$V28-4,0))</f>
        <v>CID003415</v>
      </c>
      <c r="G28" s="151" t="str">
        <f ca="1">IF(C28=$X$4,"Enter smelter details",IF(ISERROR($V28),"",OFFSET('Smelter Look-up'!$F$4,$V28-4,0)))</f>
        <v>RMI</v>
      </c>
      <c r="H28" s="207">
        <f ca="1">IF(ISERROR($V28),"",OFFSET('Smelter Look-up'!$G$4,$V28-4,0))</f>
        <v>0</v>
      </c>
      <c r="I28" s="208" t="str">
        <f ca="1">IF(ISERROR($V28),"",OFFSET('Smelter Look-up'!$H$4,$V28-4,0))</f>
        <v>Ulsan</v>
      </c>
      <c r="J28" s="208" t="str">
        <f ca="1">IF(ISERROR($V28),"",OFFSET('Smelter Look-up'!$I$4,$V28-4,0))</f>
        <v>Gyeongsangnam-do</v>
      </c>
      <c r="K28" s="152"/>
      <c r="L28" s="152"/>
      <c r="M28" s="152"/>
      <c r="N28" s="152"/>
      <c r="O28" s="152"/>
      <c r="P28" s="210"/>
      <c r="Q28" s="153"/>
      <c r="R28" s="151" t="str">
        <f ca="1">IF(ISERROR($V28),"",OFFSET('Smelter Look-up'!$C$4,$V28-4,0)&amp;"")</f>
        <v>Cosmo Chemical, Ltd.</v>
      </c>
      <c r="S28" s="157" t="str">
        <f t="shared" ca="1" si="0"/>
        <v>Unknown</v>
      </c>
      <c r="T28" s="157" t="str">
        <f ca="1">IF(B28="","",IF(ISERROR(MATCH($J28,SorP!$B$1:$B$5662,0)),"",INDIRECT("'SorP'!$A$"&amp;MATCH($J28,SorP!$B$1:$B$5662,0))))</f>
        <v>KR-48</v>
      </c>
      <c r="U28" s="170"/>
      <c r="V28" s="171">
        <f ca="1">IF(C28="",NA(),MATCH($B28&amp;$C28,'Smelter Look-up'!$J:$J,0))</f>
        <v>13</v>
      </c>
      <c r="X28" s="172">
        <f t="shared" ca="1" si="1"/>
        <v>0</v>
      </c>
      <c r="AB28" s="172" t="str">
        <f t="shared" ca="1" si="2"/>
        <v>CobaltCosmo Chemical, Ltd.</v>
      </c>
    </row>
    <row r="29" spans="1:28" s="172" customFormat="1" ht="25.5">
      <c r="A29" s="312" t="s">
        <v>12823</v>
      </c>
      <c r="B29" s="151" t="s">
        <v>45</v>
      </c>
      <c r="C29" s="317" t="s">
        <v>12827</v>
      </c>
      <c r="D29" s="151"/>
      <c r="E29" s="151" t="s">
        <v>68</v>
      </c>
      <c r="F29" s="151" t="s">
        <v>12823</v>
      </c>
      <c r="G29" s="151" t="s">
        <v>12</v>
      </c>
      <c r="H29" s="207" t="str">
        <f ca="1">IF(ISERROR($V29),"",OFFSET('Smelter Look-up'!$G$4,$V29-4,0))</f>
        <v/>
      </c>
      <c r="I29" s="208" t="s">
        <v>70</v>
      </c>
      <c r="J29" s="208" t="s">
        <v>71</v>
      </c>
      <c r="K29" s="152"/>
      <c r="L29" s="152"/>
      <c r="M29" s="152"/>
      <c r="N29" s="152"/>
      <c r="O29" s="152"/>
      <c r="P29" s="210"/>
      <c r="Q29" s="153"/>
      <c r="R29" s="151" t="str">
        <f ca="1">IF(ISERROR($V29),"",OFFSET('Smelter Look-up'!$C$4,$V29-4,0)&amp;"")</f>
        <v/>
      </c>
      <c r="S29" s="157" t="str">
        <f t="shared" ca="1" si="0"/>
        <v>Unknown</v>
      </c>
      <c r="T29" s="157" t="str">
        <f ca="1">IF(B29="","",IF(ISERROR(MATCH($J29,SorP!$B$1:$B$5662,0)),"",INDIRECT("'SorP'!$A$"&amp;MATCH($J29,SorP!$B$1:$B$5662,0))))</f>
        <v>CD-HK</v>
      </c>
      <c r="U29" s="170"/>
      <c r="V29" s="171" t="e">
        <f>IF(C29="",NA(),MATCH($B29&amp;$C29,'Smelter Look-up'!$J:$J,0))</f>
        <v>#N/A</v>
      </c>
      <c r="X29" s="172">
        <f t="shared" si="1"/>
        <v>0</v>
      </c>
      <c r="AB29" s="172" t="str">
        <f t="shared" si="2"/>
        <v>CobaltChemaf Usoke</v>
      </c>
    </row>
    <row r="30" spans="1:28" s="172" customFormat="1" ht="25.5">
      <c r="A30" s="312" t="s">
        <v>74</v>
      </c>
      <c r="B30" s="151" t="str">
        <f ca="1">IF(LEN(A30)=0,"",INDEX('Smelter Look-up'!$A:$A,MATCH($A30,'Smelter Look-up'!$E:$E,0)))</f>
        <v>Cobalt</v>
      </c>
      <c r="C30" s="154" t="str">
        <f ca="1">IF(LEN(A30)=0,"",INDEX('Smelter Look-up'!$C:$C,MATCH($A30,'Smelter Look-up'!$E:$E,0)))</f>
        <v>Chizhou CN New Materials and Technology Co., Ltd.</v>
      </c>
      <c r="D30" s="151"/>
      <c r="E30" s="151" t="str">
        <f ca="1">IF(ISERROR($V30),"",OFFSET('Smelter Look-up'!$D$4,$V30-4,0)&amp;"")</f>
        <v>CHINA</v>
      </c>
      <c r="F30" s="151" t="str">
        <f ca="1">IF(ISERROR($V30),"",OFFSET('Smelter Look-up'!$E$4,$V30-4,0))</f>
        <v>CID003481</v>
      </c>
      <c r="G30" s="151" t="str">
        <f ca="1">IF(C30=$X$4,"Enter smelter details",IF(ISERROR($V30),"",OFFSET('Smelter Look-up'!$F$4,$V30-4,0)))</f>
        <v>RMI</v>
      </c>
      <c r="H30" s="207">
        <f ca="1">IF(ISERROR($V30),"",OFFSET('Smelter Look-up'!$G$4,$V30-4,0))</f>
        <v>0</v>
      </c>
      <c r="I30" s="208" t="str">
        <f ca="1">IF(ISERROR($V30),"",OFFSET('Smelter Look-up'!$H$4,$V30-4,0))</f>
        <v>Chizhou</v>
      </c>
      <c r="J30" s="208" t="str">
        <f ca="1">IF(ISERROR($V30),"",OFFSET('Smelter Look-up'!$I$4,$V30-4,0))</f>
        <v>Anhui Sheng</v>
      </c>
      <c r="K30" s="152"/>
      <c r="L30" s="152"/>
      <c r="M30" s="152"/>
      <c r="N30" s="152"/>
      <c r="O30" s="152"/>
      <c r="P30" s="210"/>
      <c r="Q30" s="153"/>
      <c r="R30" s="151" t="str">
        <f ca="1">IF(ISERROR($V30),"",OFFSET('Smelter Look-up'!$C$4,$V30-4,0)&amp;"")</f>
        <v>Chizhou CN New Materials and Technology Co., Ltd.</v>
      </c>
      <c r="S30" s="157" t="str">
        <f t="shared" ca="1" si="0"/>
        <v>Unknown</v>
      </c>
      <c r="T30" s="157" t="str">
        <f ca="1">IF(B30="","",IF(ISERROR(MATCH($J30,SorP!$B$1:$B$5662,0)),"",INDIRECT("'SorP'!$A$"&amp;MATCH($J30,SorP!$B$1:$B$5662,0))))</f>
        <v>CN-AH</v>
      </c>
      <c r="U30" s="170"/>
      <c r="V30" s="171">
        <f ca="1">IF(C30="",NA(),MATCH($B30&amp;$C30,'Smelter Look-up'!$J:$J,0))</f>
        <v>8</v>
      </c>
      <c r="X30" s="172">
        <f t="shared" ca="1" si="1"/>
        <v>0</v>
      </c>
      <c r="AB30" s="172" t="str">
        <f t="shared" ca="1" si="2"/>
        <v>CobaltChizhou CN New Materials and Technology Co., Ltd.</v>
      </c>
    </row>
    <row r="31" spans="1:28" s="172" customFormat="1" ht="25.5">
      <c r="A31" s="313" t="s">
        <v>198</v>
      </c>
      <c r="B31" s="151" t="str">
        <f ca="1">IF(LEN(A31)=0,"",INDEX('Smelter Look-up'!$A:$A,MATCH($A31,'Smelter Look-up'!$E:$E,0)))</f>
        <v>Cobalt</v>
      </c>
      <c r="C31" s="154" t="str">
        <f ca="1">IF(LEN(A31)=0,"",INDEX('Smelter Look-up'!$C:$C,MATCH($A31,'Smelter Look-up'!$E:$E,0)))</f>
        <v>La Compagnie de Traitement des Rejets de Kingamyambo S.A.</v>
      </c>
      <c r="D31" s="151"/>
      <c r="E31" s="151" t="str">
        <f ca="1">IF(ISERROR($V31),"",OFFSET('Smelter Look-up'!$D$4,$V31-4,0)&amp;"")</f>
        <v>CONGO, DEMOCRATIC REPUBLIC OF THE</v>
      </c>
      <c r="F31" s="151" t="str">
        <f ca="1">IF(ISERROR($V31),"",OFFSET('Smelter Look-up'!$E$4,$V31-4,0))</f>
        <v>CID003275</v>
      </c>
      <c r="G31" s="151" t="str">
        <f ca="1">IF(C31=$X$4,"Enter smelter details",IF(ISERROR($V31),"",OFFSET('Smelter Look-up'!$F$4,$V31-4,0)))</f>
        <v>RMI</v>
      </c>
      <c r="H31" s="207">
        <f ca="1">IF(ISERROR($V31),"",OFFSET('Smelter Look-up'!$G$4,$V31-4,0))</f>
        <v>0</v>
      </c>
      <c r="I31" s="208" t="str">
        <f ca="1">IF(ISERROR($V31),"",OFFSET('Smelter Look-up'!$H$4,$V31-4,0))</f>
        <v>Lubumbashi</v>
      </c>
      <c r="J31" s="208" t="str">
        <f ca="1">IF(ISERROR($V31),"",OFFSET('Smelter Look-up'!$I$4,$V31-4,0))</f>
        <v>Haut-Katanga</v>
      </c>
      <c r="K31" s="152"/>
      <c r="L31" s="152"/>
      <c r="M31" s="152"/>
      <c r="N31" s="152"/>
      <c r="O31" s="152"/>
      <c r="P31" s="210"/>
      <c r="Q31" s="153"/>
      <c r="R31" s="151" t="str">
        <f ca="1">IF(ISERROR($V31),"",OFFSET('Smelter Look-up'!$C$4,$V31-4,0)&amp;"")</f>
        <v>La Compagnie de Traitement des Rejets de Kingamyambo S.A.</v>
      </c>
      <c r="S31" s="157" t="str">
        <f t="shared" ca="1" si="0"/>
        <v>Unknown</v>
      </c>
      <c r="T31" s="157" t="str">
        <f ca="1">IF(B31="","",IF(ISERROR(MATCH($J31,SorP!$B$1:$B$5662,0)),"",INDIRECT("'SorP'!$A$"&amp;MATCH($J31,SorP!$B$1:$B$5662,0))))</f>
        <v>CD-HK</v>
      </c>
      <c r="U31" s="170"/>
      <c r="V31" s="171">
        <f ca="1">IF(C31="",NA(),MATCH($B31&amp;$C31,'Smelter Look-up'!$J:$J,0))</f>
        <v>53</v>
      </c>
      <c r="X31" s="172">
        <f t="shared" ca="1" si="1"/>
        <v>0</v>
      </c>
      <c r="AB31" s="172" t="str">
        <f t="shared" ca="1" si="2"/>
        <v>CobaltLa Compagnie de Traitement des Rejets de Kingamyambo S.A.</v>
      </c>
    </row>
    <row r="32" spans="1:28" s="172" customFormat="1" ht="25.5">
      <c r="A32" s="308" t="s">
        <v>255</v>
      </c>
      <c r="B32" s="151" t="str">
        <f ca="1">IF(LEN(A32)=0,"",INDEX('Smelter Look-up'!$A:$A,MATCH($A32,'Smelter Look-up'!$E:$E,0)))</f>
        <v>Cobalt</v>
      </c>
      <c r="C32" s="154" t="str">
        <f ca="1">IF(LEN(A32)=0,"",INDEX('Smelter Look-up'!$C:$C,MATCH($A32,'Smelter Look-up'!$E:$E,0)))</f>
        <v>New Era Group Zhejiang Zhongneng Cycle Technology Co., Ltd.</v>
      </c>
      <c r="D32" s="151"/>
      <c r="E32" s="151" t="str">
        <f ca="1">IF(ISERROR($V32),"",OFFSET('Smelter Look-up'!$D$4,$V32-4,0)&amp;"")</f>
        <v>CHINA</v>
      </c>
      <c r="F32" s="151" t="str">
        <f ca="1">IF(ISERROR($V32),"",OFFSET('Smelter Look-up'!$E$4,$V32-4,0))</f>
        <v>CID003398</v>
      </c>
      <c r="G32" s="151" t="str">
        <f ca="1">IF(C32=$X$4,"Enter smelter details",IF(ISERROR($V32),"",OFFSET('Smelter Look-up'!$F$4,$V32-4,0)))</f>
        <v>RMI</v>
      </c>
      <c r="H32" s="207">
        <f ca="1">IF(ISERROR($V32),"",OFFSET('Smelter Look-up'!$G$4,$V32-4,0))</f>
        <v>0</v>
      </c>
      <c r="I32" s="208" t="str">
        <f ca="1">IF(ISERROR($V32),"",OFFSET('Smelter Look-up'!$H$4,$V32-4,0))</f>
        <v>Shaoxing</v>
      </c>
      <c r="J32" s="208" t="str">
        <f ca="1">IF(ISERROR($V32),"",OFFSET('Smelter Look-up'!$I$4,$V32-4,0))</f>
        <v>Zhejiang Sheng</v>
      </c>
      <c r="K32" s="152"/>
      <c r="L32" s="152"/>
      <c r="M32" s="152"/>
      <c r="N32" s="152"/>
      <c r="O32" s="152"/>
      <c r="P32" s="210"/>
      <c r="Q32" s="153"/>
      <c r="R32" s="151" t="str">
        <f ca="1">IF(ISERROR($V32),"",OFFSET('Smelter Look-up'!$C$4,$V32-4,0)&amp;"")</f>
        <v>New Era Group Zhejiang Zhongneng Cycle Technology Co., Ltd.</v>
      </c>
      <c r="S32" s="157" t="str">
        <f t="shared" ca="1" si="0"/>
        <v>Unknown</v>
      </c>
      <c r="T32" s="157" t="str">
        <f ca="1">IF(B32="","",IF(ISERROR(MATCH($J32,SorP!$B$1:$B$5662,0)),"",INDIRECT("'SorP'!$A$"&amp;MATCH($J32,SorP!$B$1:$B$5662,0))))</f>
        <v>CN-ZJ</v>
      </c>
      <c r="U32" s="170"/>
      <c r="V32" s="171">
        <f ca="1">IF(C32="",NA(),MATCH($B32&amp;$C32,'Smelter Look-up'!$J:$J,0))</f>
        <v>81</v>
      </c>
      <c r="X32" s="172">
        <f t="shared" ca="1" si="1"/>
        <v>0</v>
      </c>
      <c r="AB32" s="172" t="str">
        <f t="shared" ca="1" si="2"/>
        <v>CobaltNew Era Group Zhejiang Zhongneng Cycle Technology Co., Ltd.</v>
      </c>
    </row>
    <row r="33" spans="1:28" s="172" customFormat="1" ht="25.5">
      <c r="A33" s="308" t="s">
        <v>355</v>
      </c>
      <c r="B33" s="151" t="str">
        <f ca="1">IF(LEN(A33)=0,"",INDEX('Smelter Look-up'!$A:$A,MATCH($A33,'Smelter Look-up'!$E:$E,0)))</f>
        <v>Mica</v>
      </c>
      <c r="C33" s="154" t="str">
        <f ca="1">IF(LEN(A33)=0,"",INDEX('Smelter Look-up'!$C:$C,MATCH($A33,'Smelter Look-up'!$E:$E,0)))</f>
        <v>Imerys Mica Kings Mountain, Inc.</v>
      </c>
      <c r="D33" s="151"/>
      <c r="E33" s="151" t="str">
        <f ca="1">IF(ISERROR($V33),"",OFFSET('Smelter Look-up'!$D$4,$V33-4,0)&amp;"")</f>
        <v>UNITED STATES OF AMERICA</v>
      </c>
      <c r="F33" s="151" t="str">
        <f ca="1">IF(ISERROR($V33),"",OFFSET('Smelter Look-up'!$E$4,$V33-4,0))</f>
        <v>CID003591</v>
      </c>
      <c r="G33" s="151" t="str">
        <f ca="1">IF(C33=$X$4,"Enter smelter details",IF(ISERROR($V33),"",OFFSET('Smelter Look-up'!$F$4,$V33-4,0)))</f>
        <v>RMI</v>
      </c>
      <c r="H33" s="207">
        <f ca="1">IF(ISERROR($V33),"",OFFSET('Smelter Look-up'!$G$4,$V33-4,0))</f>
        <v>0</v>
      </c>
      <c r="I33" s="208" t="str">
        <f ca="1">IF(ISERROR($V33),"",OFFSET('Smelter Look-up'!$H$4,$V33-4,0))</f>
        <v>Kings Mountain</v>
      </c>
      <c r="J33" s="208" t="str">
        <f ca="1">IF(ISERROR($V33),"",OFFSET('Smelter Look-up'!$I$4,$V33-4,0))</f>
        <v>North Carolina</v>
      </c>
      <c r="K33" s="152"/>
      <c r="L33" s="152"/>
      <c r="M33" s="314" t="s">
        <v>12824</v>
      </c>
      <c r="N33" s="315"/>
      <c r="O33" s="315"/>
      <c r="P33" s="210"/>
      <c r="Q33" s="153" t="s">
        <v>12825</v>
      </c>
      <c r="R33" s="151" t="str">
        <f ca="1">IF(ISERROR($V33),"",OFFSET('Smelter Look-up'!$C$4,$V33-4,0)&amp;"")</f>
        <v>Imerys Mica Kings Mountain, Inc.</v>
      </c>
      <c r="S33" s="157" t="str">
        <f t="shared" ca="1" si="0"/>
        <v>Unknown</v>
      </c>
      <c r="T33" s="157" t="str">
        <f ca="1">IF(B33="","",IF(ISERROR(MATCH($J33,SorP!$B$1:$B$5662,0)),"",INDIRECT("'SorP'!$A$"&amp;MATCH($J33,SorP!$B$1:$B$5662,0))))</f>
        <v>US-NC</v>
      </c>
      <c r="U33" s="170"/>
      <c r="V33" s="171">
        <f ca="1">IF(C33="",NA(),MATCH($B33&amp;$C33,'Smelter Look-up'!$J:$J,0))</f>
        <v>132</v>
      </c>
      <c r="X33" s="172">
        <f t="shared" ca="1" si="1"/>
        <v>0</v>
      </c>
      <c r="AB33" s="172" t="str">
        <f t="shared" ca="1" si="2"/>
        <v>MicaImerys Mica Kings Mountain, Inc.</v>
      </c>
    </row>
    <row r="34" spans="1:28" s="172" customFormat="1" ht="25.5">
      <c r="A34" s="308" t="s">
        <v>383</v>
      </c>
      <c r="B34" s="151" t="str">
        <f ca="1">IF(LEN(A34)=0,"",INDEX('Smelter Look-up'!$A:$A,MATCH($A34,'Smelter Look-up'!$E:$E,0)))</f>
        <v>Mica</v>
      </c>
      <c r="C34" s="154" t="str">
        <f ca="1">IF(LEN(A34)=0,"",INDEX('Smelter Look-up'!$C:$C,MATCH($A34,'Smelter Look-up'!$E:$E,0)))</f>
        <v>Yamaguchi Mica</v>
      </c>
      <c r="D34" s="151"/>
      <c r="E34" s="151" t="str">
        <f ca="1">IF(ISERROR($V34),"",OFFSET('Smelter Look-up'!$D$4,$V34-4,0)&amp;"")</f>
        <v>JAPAN</v>
      </c>
      <c r="F34" s="151" t="str">
        <f ca="1">IF(ISERROR($V34),"",OFFSET('Smelter Look-up'!$E$4,$V34-4,0))</f>
        <v>CID003512</v>
      </c>
      <c r="G34" s="151" t="str">
        <f ca="1">IF(C34=$X$4,"Enter smelter details",IF(ISERROR($V34),"",OFFSET('Smelter Look-up'!$F$4,$V34-4,0)))</f>
        <v>RMI</v>
      </c>
      <c r="H34" s="207">
        <f ca="1">IF(ISERROR($V34),"",OFFSET('Smelter Look-up'!$G$4,$V34-4,0))</f>
        <v>0</v>
      </c>
      <c r="I34" s="208" t="str">
        <f ca="1">IF(ISERROR($V34),"",OFFSET('Smelter Look-up'!$H$4,$V34-4,0))</f>
        <v>Toyokawa</v>
      </c>
      <c r="J34" s="208" t="str">
        <f ca="1">IF(ISERROR($V34),"",OFFSET('Smelter Look-up'!$I$4,$V34-4,0))</f>
        <v>Aichi</v>
      </c>
      <c r="K34" s="152"/>
      <c r="L34" s="152"/>
      <c r="M34" s="316" t="s">
        <v>12824</v>
      </c>
      <c r="N34" s="152"/>
      <c r="O34" s="152"/>
      <c r="P34" s="210"/>
      <c r="Q34" s="153" t="s">
        <v>12825</v>
      </c>
      <c r="R34" s="151" t="str">
        <f ca="1">IF(ISERROR($V34),"",OFFSET('Smelter Look-up'!$C$4,$V34-4,0)&amp;"")</f>
        <v>Yamaguchi Mica</v>
      </c>
      <c r="S34" s="157" t="str">
        <f t="shared" ca="1" si="0"/>
        <v>Unknown</v>
      </c>
      <c r="T34" s="157" t="str">
        <f ca="1">IF(B34="","",IF(ISERROR(MATCH($J34,SorP!$B$1:$B$5662,0)),"",INDIRECT("'SorP'!$A$"&amp;MATCH($J34,SorP!$B$1:$B$5662,0))))</f>
        <v>JP-23</v>
      </c>
      <c r="U34" s="170"/>
      <c r="V34" s="171">
        <f ca="1">IF(C34="",NA(),MATCH($B34&amp;$C34,'Smelter Look-up'!$J:$J,0))</f>
        <v>145</v>
      </c>
      <c r="X34" s="172">
        <f t="shared" ca="1" si="1"/>
        <v>0</v>
      </c>
      <c r="AB34" s="172" t="str">
        <f t="shared" ca="1" si="2"/>
        <v>MicaYamaguchi Mica</v>
      </c>
    </row>
    <row r="35" spans="1:28" s="172" customFormat="1" ht="25.5">
      <c r="A35" s="308" t="s">
        <v>272</v>
      </c>
      <c r="B35" s="151" t="str">
        <f ca="1">IF(LEN(A35)=0,"",INDEX('Smelter Look-up'!$A:$A,MATCH($A35,'Smelter Look-up'!$E:$E,0)))</f>
        <v>Cobalt</v>
      </c>
      <c r="C35" s="154" t="str">
        <f ca="1">IF(LEN(A35)=0,"",INDEX('Smelter Look-up'!$C:$C,MATCH($A35,'Smelter Look-up'!$E:$E,0)))</f>
        <v>Port Colborne Refinery</v>
      </c>
      <c r="D35" s="151"/>
      <c r="E35" s="151" t="str">
        <f ca="1">IF(ISERROR($V35),"",OFFSET('Smelter Look-up'!$D$4,$V35-4,0)&amp;"")</f>
        <v>CANADA</v>
      </c>
      <c r="F35" s="151" t="str">
        <f ca="1">IF(ISERROR($V35),"",OFFSET('Smelter Look-up'!$E$4,$V35-4,0))</f>
        <v>CID003239</v>
      </c>
      <c r="G35" s="151" t="str">
        <f ca="1">IF(C35=$X$4,"Enter smelter details",IF(ISERROR($V35),"",OFFSET('Smelter Look-up'!$F$4,$V35-4,0)))</f>
        <v>RMI</v>
      </c>
      <c r="H35" s="207">
        <f ca="1">IF(ISERROR($V35),"",OFFSET('Smelter Look-up'!$G$4,$V35-4,0))</f>
        <v>0</v>
      </c>
      <c r="I35" s="208" t="str">
        <f ca="1">IF(ISERROR($V35),"",OFFSET('Smelter Look-up'!$H$4,$V35-4,0))</f>
        <v>Port Colborne</v>
      </c>
      <c r="J35" s="208" t="str">
        <f ca="1">IF(ISERROR($V35),"",OFFSET('Smelter Look-up'!$I$4,$V35-4,0))</f>
        <v>Ontario</v>
      </c>
      <c r="K35" s="152"/>
      <c r="L35" s="152"/>
      <c r="M35" s="316" t="s">
        <v>12824</v>
      </c>
      <c r="N35" s="152"/>
      <c r="O35" s="152"/>
      <c r="P35" s="210"/>
      <c r="Q35" s="153" t="s">
        <v>12826</v>
      </c>
      <c r="R35" s="151" t="str">
        <f ca="1">IF(ISERROR($V35),"",OFFSET('Smelter Look-up'!$C$4,$V35-4,0)&amp;"")</f>
        <v>Port Colborne Refinery</v>
      </c>
      <c r="S35" s="157" t="str">
        <f t="shared" ca="1" si="0"/>
        <v>Unknown</v>
      </c>
      <c r="T35" s="157" t="str">
        <f ca="1">IF(B35="","",IF(ISERROR(MATCH($J35,SorP!$B$1:$B$5662,0)),"",INDIRECT("'SorP'!$A$"&amp;MATCH($J35,SorP!$B$1:$B$5662,0))))</f>
        <v>CA-ON</v>
      </c>
      <c r="U35" s="170"/>
      <c r="V35" s="171">
        <f ca="1">IF(C35="",NA(),MATCH($B35&amp;$C35,'Smelter Look-up'!$J:$J,0))</f>
        <v>89</v>
      </c>
      <c r="X35" s="172">
        <f t="shared" ca="1" si="1"/>
        <v>0</v>
      </c>
      <c r="AB35" s="172" t="str">
        <f t="shared" ca="1" si="2"/>
        <v>CobaltPort Colborne Refinery</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7" t="str">
        <f ca="1">IF(ISERROR($V36),"",OFFSET('Smelter Look-up'!$G$4,$V36-4,0))</f>
        <v/>
      </c>
      <c r="I36" s="208" t="str">
        <f ca="1">IF(ISERROR($V36),"",OFFSET('Smelter Look-up'!$H$4,$V36-4,0))</f>
        <v/>
      </c>
      <c r="J36" s="208" t="str">
        <f ca="1">IF(ISERROR($V36),"",OFFSET('Smelter Look-up'!$I$4,$V36-4,0))</f>
        <v/>
      </c>
      <c r="K36" s="152"/>
      <c r="L36" s="152"/>
      <c r="M36" s="152"/>
      <c r="N36" s="152"/>
      <c r="O36" s="152"/>
      <c r="P36" s="210"/>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7" t="str">
        <f ca="1">IF(ISERROR($V37),"",OFFSET('Smelter Look-up'!$G$4,$V37-4,0))</f>
        <v/>
      </c>
      <c r="I37" s="208" t="str">
        <f ca="1">IF(ISERROR($V37),"",OFFSET('Smelter Look-up'!$H$4,$V37-4,0))</f>
        <v/>
      </c>
      <c r="J37" s="208" t="str">
        <f ca="1">IF(ISERROR($V37),"",OFFSET('Smelter Look-up'!$I$4,$V37-4,0))</f>
        <v/>
      </c>
      <c r="K37" s="152"/>
      <c r="L37" s="152"/>
      <c r="M37" s="152"/>
      <c r="N37" s="152"/>
      <c r="O37" s="152"/>
      <c r="P37" s="210"/>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7" t="str">
        <f ca="1">IF(ISERROR($V38),"",OFFSET('Smelter Look-up'!$G$4,$V38-4,0))</f>
        <v/>
      </c>
      <c r="I38" s="208" t="str">
        <f ca="1">IF(ISERROR($V38),"",OFFSET('Smelter Look-up'!$H$4,$V38-4,0))</f>
        <v/>
      </c>
      <c r="J38" s="208" t="str">
        <f ca="1">IF(ISERROR($V38),"",OFFSET('Smelter Look-up'!$I$4,$V38-4,0))</f>
        <v/>
      </c>
      <c r="K38" s="152"/>
      <c r="L38" s="152"/>
      <c r="M38" s="152"/>
      <c r="N38" s="152"/>
      <c r="O38" s="152"/>
      <c r="P38" s="210"/>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7" t="str">
        <f ca="1">IF(ISERROR($V39),"",OFFSET('Smelter Look-up'!$G$4,$V39-4,0))</f>
        <v/>
      </c>
      <c r="I39" s="208" t="str">
        <f ca="1">IF(ISERROR($V39),"",OFFSET('Smelter Look-up'!$H$4,$V39-4,0))</f>
        <v/>
      </c>
      <c r="J39" s="208" t="str">
        <f ca="1">IF(ISERROR($V39),"",OFFSET('Smelter Look-up'!$I$4,$V39-4,0))</f>
        <v/>
      </c>
      <c r="K39" s="152"/>
      <c r="L39" s="152"/>
      <c r="M39" s="152"/>
      <c r="N39" s="152"/>
      <c r="O39" s="152"/>
      <c r="P39" s="210"/>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7" t="str">
        <f ca="1">IF(ISERROR($V40),"",OFFSET('Smelter Look-up'!$G$4,$V40-4,0))</f>
        <v/>
      </c>
      <c r="I40" s="208" t="str">
        <f ca="1">IF(ISERROR($V40),"",OFFSET('Smelter Look-up'!$H$4,$V40-4,0))</f>
        <v/>
      </c>
      <c r="J40" s="208" t="str">
        <f ca="1">IF(ISERROR($V40),"",OFFSET('Smelter Look-up'!$I$4,$V40-4,0))</f>
        <v/>
      </c>
      <c r="K40" s="152"/>
      <c r="L40" s="152"/>
      <c r="M40" s="152"/>
      <c r="N40" s="152"/>
      <c r="O40" s="152"/>
      <c r="P40" s="210"/>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7" t="str">
        <f ca="1">IF(ISERROR($V41),"",OFFSET('Smelter Look-up'!$G$4,$V41-4,0))</f>
        <v/>
      </c>
      <c r="I41" s="208" t="str">
        <f ca="1">IF(ISERROR($V41),"",OFFSET('Smelter Look-up'!$H$4,$V41-4,0))</f>
        <v/>
      </c>
      <c r="J41" s="208" t="str">
        <f ca="1">IF(ISERROR($V41),"",OFFSET('Smelter Look-up'!$I$4,$V41-4,0))</f>
        <v/>
      </c>
      <c r="K41" s="152"/>
      <c r="L41" s="152"/>
      <c r="M41" s="152"/>
      <c r="N41" s="152"/>
      <c r="O41" s="152"/>
      <c r="P41" s="210"/>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7" t="str">
        <f ca="1">IF(ISERROR($V42),"",OFFSET('Smelter Look-up'!$G$4,$V42-4,0))</f>
        <v/>
      </c>
      <c r="I42" s="208" t="str">
        <f ca="1">IF(ISERROR($V42),"",OFFSET('Smelter Look-up'!$H$4,$V42-4,0))</f>
        <v/>
      </c>
      <c r="J42" s="208" t="str">
        <f ca="1">IF(ISERROR($V42),"",OFFSET('Smelter Look-up'!$I$4,$V42-4,0))</f>
        <v/>
      </c>
      <c r="K42" s="152"/>
      <c r="L42" s="152"/>
      <c r="M42" s="152"/>
      <c r="N42" s="152"/>
      <c r="O42" s="152"/>
      <c r="P42" s="210"/>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7" t="str">
        <f ca="1">IF(ISERROR($V43),"",OFFSET('Smelter Look-up'!$G$4,$V43-4,0))</f>
        <v/>
      </c>
      <c r="I43" s="208" t="str">
        <f ca="1">IF(ISERROR($V43),"",OFFSET('Smelter Look-up'!$H$4,$V43-4,0))</f>
        <v/>
      </c>
      <c r="J43" s="208" t="str">
        <f ca="1">IF(ISERROR($V43),"",OFFSET('Smelter Look-up'!$I$4,$V43-4,0))</f>
        <v/>
      </c>
      <c r="K43" s="152"/>
      <c r="L43" s="152"/>
      <c r="M43" s="152"/>
      <c r="N43" s="152"/>
      <c r="O43" s="152"/>
      <c r="P43" s="210"/>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7" t="str">
        <f ca="1">IF(ISERROR($V44),"",OFFSET('Smelter Look-up'!$G$4,$V44-4,0))</f>
        <v/>
      </c>
      <c r="I44" s="208" t="str">
        <f ca="1">IF(ISERROR($V44),"",OFFSET('Smelter Look-up'!$H$4,$V44-4,0))</f>
        <v/>
      </c>
      <c r="J44" s="208" t="str">
        <f ca="1">IF(ISERROR($V44),"",OFFSET('Smelter Look-up'!$I$4,$V44-4,0))</f>
        <v/>
      </c>
      <c r="K44" s="152"/>
      <c r="L44" s="152"/>
      <c r="M44" s="152"/>
      <c r="N44" s="152"/>
      <c r="O44" s="152"/>
      <c r="P44" s="210"/>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7" t="str">
        <f ca="1">IF(ISERROR($V45),"",OFFSET('Smelter Look-up'!$G$4,$V45-4,0))</f>
        <v/>
      </c>
      <c r="I45" s="208" t="str">
        <f ca="1">IF(ISERROR($V45),"",OFFSET('Smelter Look-up'!$H$4,$V45-4,0))</f>
        <v/>
      </c>
      <c r="J45" s="208" t="str">
        <f ca="1">IF(ISERROR($V45),"",OFFSET('Smelter Look-up'!$I$4,$V45-4,0))</f>
        <v/>
      </c>
      <c r="K45" s="152"/>
      <c r="L45" s="152"/>
      <c r="M45" s="152"/>
      <c r="N45" s="152"/>
      <c r="O45" s="152"/>
      <c r="P45" s="210"/>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7" t="str">
        <f ca="1">IF(ISERROR($V46),"",OFFSET('Smelter Look-up'!$G$4,$V46-4,0))</f>
        <v/>
      </c>
      <c r="I46" s="208" t="str">
        <f ca="1">IF(ISERROR($V46),"",OFFSET('Smelter Look-up'!$H$4,$V46-4,0))</f>
        <v/>
      </c>
      <c r="J46" s="208" t="str">
        <f ca="1">IF(ISERROR($V46),"",OFFSET('Smelter Look-up'!$I$4,$V46-4,0))</f>
        <v/>
      </c>
      <c r="K46" s="152"/>
      <c r="L46" s="152"/>
      <c r="M46" s="152"/>
      <c r="N46" s="152"/>
      <c r="O46" s="152"/>
      <c r="P46" s="210"/>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7" t="str">
        <f ca="1">IF(ISERROR($V47),"",OFFSET('Smelter Look-up'!$G$4,$V47-4,0))</f>
        <v/>
      </c>
      <c r="I47" s="208" t="str">
        <f ca="1">IF(ISERROR($V47),"",OFFSET('Smelter Look-up'!$H$4,$V47-4,0))</f>
        <v/>
      </c>
      <c r="J47" s="208" t="str">
        <f ca="1">IF(ISERROR($V47),"",OFFSET('Smelter Look-up'!$I$4,$V47-4,0))</f>
        <v/>
      </c>
      <c r="K47" s="152"/>
      <c r="L47" s="152"/>
      <c r="M47" s="152"/>
      <c r="N47" s="152"/>
      <c r="O47" s="152"/>
      <c r="P47" s="210"/>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7" t="str">
        <f ca="1">IF(ISERROR($V48),"",OFFSET('Smelter Look-up'!$G$4,$V48-4,0))</f>
        <v/>
      </c>
      <c r="I48" s="208" t="str">
        <f ca="1">IF(ISERROR($V48),"",OFFSET('Smelter Look-up'!$H$4,$V48-4,0))</f>
        <v/>
      </c>
      <c r="J48" s="208" t="str">
        <f ca="1">IF(ISERROR($V48),"",OFFSET('Smelter Look-up'!$I$4,$V48-4,0))</f>
        <v/>
      </c>
      <c r="K48" s="152"/>
      <c r="L48" s="152"/>
      <c r="M48" s="152"/>
      <c r="N48" s="152"/>
      <c r="O48" s="152"/>
      <c r="P48" s="210"/>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7" t="str">
        <f ca="1">IF(ISERROR($V49),"",OFFSET('Smelter Look-up'!$G$4,$V49-4,0))</f>
        <v/>
      </c>
      <c r="I49" s="208" t="str">
        <f ca="1">IF(ISERROR($V49),"",OFFSET('Smelter Look-up'!$H$4,$V49-4,0))</f>
        <v/>
      </c>
      <c r="J49" s="208" t="str">
        <f ca="1">IF(ISERROR($V49),"",OFFSET('Smelter Look-up'!$I$4,$V49-4,0))</f>
        <v/>
      </c>
      <c r="K49" s="152"/>
      <c r="L49" s="152"/>
      <c r="M49" s="152"/>
      <c r="N49" s="152"/>
      <c r="O49" s="152"/>
      <c r="P49" s="210"/>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7" t="str">
        <f ca="1">IF(ISERROR($V50),"",OFFSET('Smelter Look-up'!$G$4,$V50-4,0))</f>
        <v/>
      </c>
      <c r="I50" s="208" t="str">
        <f ca="1">IF(ISERROR($V50),"",OFFSET('Smelter Look-up'!$H$4,$V50-4,0))</f>
        <v/>
      </c>
      <c r="J50" s="208" t="str">
        <f ca="1">IF(ISERROR($V50),"",OFFSET('Smelter Look-up'!$I$4,$V50-4,0))</f>
        <v/>
      </c>
      <c r="K50" s="152"/>
      <c r="L50" s="152"/>
      <c r="M50" s="152"/>
      <c r="N50" s="152"/>
      <c r="O50" s="152"/>
      <c r="P50" s="210"/>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7" t="str">
        <f ca="1">IF(ISERROR($V51),"",OFFSET('Smelter Look-up'!$G$4,$V51-4,0))</f>
        <v/>
      </c>
      <c r="I51" s="208" t="str">
        <f ca="1">IF(ISERROR($V51),"",OFFSET('Smelter Look-up'!$H$4,$V51-4,0))</f>
        <v/>
      </c>
      <c r="J51" s="208" t="str">
        <f ca="1">IF(ISERROR($V51),"",OFFSET('Smelter Look-up'!$I$4,$V51-4,0))</f>
        <v/>
      </c>
      <c r="K51" s="152"/>
      <c r="L51" s="152"/>
      <c r="M51" s="152"/>
      <c r="N51" s="152"/>
      <c r="O51" s="152"/>
      <c r="P51" s="210"/>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7" t="str">
        <f ca="1">IF(ISERROR($V52),"",OFFSET('Smelter Look-up'!$G$4,$V52-4,0))</f>
        <v/>
      </c>
      <c r="I52" s="208" t="str">
        <f ca="1">IF(ISERROR($V52),"",OFFSET('Smelter Look-up'!$H$4,$V52-4,0))</f>
        <v/>
      </c>
      <c r="J52" s="208" t="str">
        <f ca="1">IF(ISERROR($V52),"",OFFSET('Smelter Look-up'!$I$4,$V52-4,0))</f>
        <v/>
      </c>
      <c r="K52" s="152"/>
      <c r="L52" s="152"/>
      <c r="M52" s="152"/>
      <c r="N52" s="152"/>
      <c r="O52" s="152"/>
      <c r="P52" s="210"/>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7" t="str">
        <f ca="1">IF(ISERROR($V53),"",OFFSET('Smelter Look-up'!$G$4,$V53-4,0))</f>
        <v/>
      </c>
      <c r="I53" s="208" t="str">
        <f ca="1">IF(ISERROR($V53),"",OFFSET('Smelter Look-up'!$H$4,$V53-4,0))</f>
        <v/>
      </c>
      <c r="J53" s="208" t="str">
        <f ca="1">IF(ISERROR($V53),"",OFFSET('Smelter Look-up'!$I$4,$V53-4,0))</f>
        <v/>
      </c>
      <c r="K53" s="152"/>
      <c r="L53" s="152"/>
      <c r="M53" s="152"/>
      <c r="N53" s="152"/>
      <c r="O53" s="152"/>
      <c r="P53" s="210"/>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7" t="str">
        <f ca="1">IF(ISERROR($V54),"",OFFSET('Smelter Look-up'!$G$4,$V54-4,0))</f>
        <v/>
      </c>
      <c r="I54" s="208" t="str">
        <f ca="1">IF(ISERROR($V54),"",OFFSET('Smelter Look-up'!$H$4,$V54-4,0))</f>
        <v/>
      </c>
      <c r="J54" s="208" t="str">
        <f ca="1">IF(ISERROR($V54),"",OFFSET('Smelter Look-up'!$I$4,$V54-4,0))</f>
        <v/>
      </c>
      <c r="K54" s="152"/>
      <c r="L54" s="152"/>
      <c r="M54" s="152"/>
      <c r="N54" s="152"/>
      <c r="O54" s="152"/>
      <c r="P54" s="210"/>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7" t="str">
        <f ca="1">IF(ISERROR($V55),"",OFFSET('Smelter Look-up'!$G$4,$V55-4,0))</f>
        <v/>
      </c>
      <c r="I55" s="208" t="str">
        <f ca="1">IF(ISERROR($V55),"",OFFSET('Smelter Look-up'!$H$4,$V55-4,0))</f>
        <v/>
      </c>
      <c r="J55" s="208" t="str">
        <f ca="1">IF(ISERROR($V55),"",OFFSET('Smelter Look-up'!$I$4,$V55-4,0))</f>
        <v/>
      </c>
      <c r="K55" s="152"/>
      <c r="L55" s="152"/>
      <c r="M55" s="152"/>
      <c r="N55" s="152"/>
      <c r="O55" s="152"/>
      <c r="P55" s="210"/>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7" t="str">
        <f ca="1">IF(ISERROR($V56),"",OFFSET('Smelter Look-up'!$G$4,$V56-4,0))</f>
        <v/>
      </c>
      <c r="I56" s="208" t="str">
        <f ca="1">IF(ISERROR($V56),"",OFFSET('Smelter Look-up'!$H$4,$V56-4,0))</f>
        <v/>
      </c>
      <c r="J56" s="208" t="str">
        <f ca="1">IF(ISERROR($V56),"",OFFSET('Smelter Look-up'!$I$4,$V56-4,0))</f>
        <v/>
      </c>
      <c r="K56" s="152"/>
      <c r="L56" s="152"/>
      <c r="M56" s="152"/>
      <c r="N56" s="152"/>
      <c r="O56" s="152"/>
      <c r="P56" s="210"/>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7" t="str">
        <f ca="1">IF(ISERROR($V57),"",OFFSET('Smelter Look-up'!$G$4,$V57-4,0))</f>
        <v/>
      </c>
      <c r="I57" s="208" t="str">
        <f ca="1">IF(ISERROR($V57),"",OFFSET('Smelter Look-up'!$H$4,$V57-4,0))</f>
        <v/>
      </c>
      <c r="J57" s="208" t="str">
        <f ca="1">IF(ISERROR($V57),"",OFFSET('Smelter Look-up'!$I$4,$V57-4,0))</f>
        <v/>
      </c>
      <c r="K57" s="152"/>
      <c r="L57" s="152"/>
      <c r="M57" s="152"/>
      <c r="N57" s="152"/>
      <c r="O57" s="152"/>
      <c r="P57" s="210"/>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7" t="str">
        <f ca="1">IF(ISERROR($V58),"",OFFSET('Smelter Look-up'!$G$4,$V58-4,0))</f>
        <v/>
      </c>
      <c r="I58" s="208" t="str">
        <f ca="1">IF(ISERROR($V58),"",OFFSET('Smelter Look-up'!$H$4,$V58-4,0))</f>
        <v/>
      </c>
      <c r="J58" s="208" t="str">
        <f ca="1">IF(ISERROR($V58),"",OFFSET('Smelter Look-up'!$I$4,$V58-4,0))</f>
        <v/>
      </c>
      <c r="K58" s="152"/>
      <c r="L58" s="152"/>
      <c r="M58" s="152"/>
      <c r="N58" s="152"/>
      <c r="O58" s="152"/>
      <c r="P58" s="210"/>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7" t="str">
        <f ca="1">IF(ISERROR($V59),"",OFFSET('Smelter Look-up'!$G$4,$V59-4,0))</f>
        <v/>
      </c>
      <c r="I59" s="208" t="str">
        <f ca="1">IF(ISERROR($V59),"",OFFSET('Smelter Look-up'!$H$4,$V59-4,0))</f>
        <v/>
      </c>
      <c r="J59" s="208" t="str">
        <f ca="1">IF(ISERROR($V59),"",OFFSET('Smelter Look-up'!$I$4,$V59-4,0))</f>
        <v/>
      </c>
      <c r="K59" s="152"/>
      <c r="L59" s="152"/>
      <c r="M59" s="152"/>
      <c r="N59" s="152"/>
      <c r="O59" s="152"/>
      <c r="P59" s="210"/>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7" t="str">
        <f ca="1">IF(ISERROR($V60),"",OFFSET('Smelter Look-up'!$G$4,$V60-4,0))</f>
        <v/>
      </c>
      <c r="I60" s="208" t="str">
        <f ca="1">IF(ISERROR($V60),"",OFFSET('Smelter Look-up'!$H$4,$V60-4,0))</f>
        <v/>
      </c>
      <c r="J60" s="208" t="str">
        <f ca="1">IF(ISERROR($V60),"",OFFSET('Smelter Look-up'!$I$4,$V60-4,0))</f>
        <v/>
      </c>
      <c r="K60" s="152"/>
      <c r="L60" s="152"/>
      <c r="M60" s="152"/>
      <c r="N60" s="152"/>
      <c r="O60" s="152"/>
      <c r="P60" s="210"/>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7" t="str">
        <f ca="1">IF(ISERROR($V61),"",OFFSET('Smelter Look-up'!$G$4,$V61-4,0))</f>
        <v/>
      </c>
      <c r="I61" s="208" t="str">
        <f ca="1">IF(ISERROR($V61),"",OFFSET('Smelter Look-up'!$H$4,$V61-4,0))</f>
        <v/>
      </c>
      <c r="J61" s="208" t="str">
        <f ca="1">IF(ISERROR($V61),"",OFFSET('Smelter Look-up'!$I$4,$V61-4,0))</f>
        <v/>
      </c>
      <c r="K61" s="152"/>
      <c r="L61" s="152"/>
      <c r="M61" s="152"/>
      <c r="N61" s="152"/>
      <c r="O61" s="152"/>
      <c r="P61" s="210"/>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7" t="str">
        <f ca="1">IF(ISERROR($V62),"",OFFSET('Smelter Look-up'!$G$4,$V62-4,0))</f>
        <v/>
      </c>
      <c r="I62" s="208" t="str">
        <f ca="1">IF(ISERROR($V62),"",OFFSET('Smelter Look-up'!$H$4,$V62-4,0))</f>
        <v/>
      </c>
      <c r="J62" s="208" t="str">
        <f ca="1">IF(ISERROR($V62),"",OFFSET('Smelter Look-up'!$I$4,$V62-4,0))</f>
        <v/>
      </c>
      <c r="K62" s="152"/>
      <c r="L62" s="152"/>
      <c r="M62" s="152"/>
      <c r="N62" s="152"/>
      <c r="O62" s="152"/>
      <c r="P62" s="210"/>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7" t="str">
        <f ca="1">IF(ISERROR($V63),"",OFFSET('Smelter Look-up'!$G$4,$V63-4,0))</f>
        <v/>
      </c>
      <c r="I63" s="208" t="str">
        <f ca="1">IF(ISERROR($V63),"",OFFSET('Smelter Look-up'!$H$4,$V63-4,0))</f>
        <v/>
      </c>
      <c r="J63" s="208" t="str">
        <f ca="1">IF(ISERROR($V63),"",OFFSET('Smelter Look-up'!$I$4,$V63-4,0))</f>
        <v/>
      </c>
      <c r="K63" s="152"/>
      <c r="L63" s="152"/>
      <c r="M63" s="152"/>
      <c r="N63" s="152"/>
      <c r="O63" s="152"/>
      <c r="P63" s="210"/>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7" t="str">
        <f ca="1">IF(ISERROR($V64),"",OFFSET('Smelter Look-up'!$G$4,$V64-4,0))</f>
        <v/>
      </c>
      <c r="I64" s="208" t="str">
        <f ca="1">IF(ISERROR($V64),"",OFFSET('Smelter Look-up'!$H$4,$V64-4,0))</f>
        <v/>
      </c>
      <c r="J64" s="208" t="str">
        <f ca="1">IF(ISERROR($V64),"",OFFSET('Smelter Look-up'!$I$4,$V64-4,0))</f>
        <v/>
      </c>
      <c r="K64" s="152"/>
      <c r="L64" s="152"/>
      <c r="M64" s="152"/>
      <c r="N64" s="152"/>
      <c r="O64" s="152"/>
      <c r="P64" s="210"/>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7" t="str">
        <f ca="1">IF(ISERROR($V65),"",OFFSET('Smelter Look-up'!$G$4,$V65-4,0))</f>
        <v/>
      </c>
      <c r="I65" s="208" t="str">
        <f ca="1">IF(ISERROR($V65),"",OFFSET('Smelter Look-up'!$H$4,$V65-4,0))</f>
        <v/>
      </c>
      <c r="J65" s="208" t="str">
        <f ca="1">IF(ISERROR($V65),"",OFFSET('Smelter Look-up'!$I$4,$V65-4,0))</f>
        <v/>
      </c>
      <c r="K65" s="152"/>
      <c r="L65" s="152"/>
      <c r="M65" s="152"/>
      <c r="N65" s="152"/>
      <c r="O65" s="152"/>
      <c r="P65" s="210"/>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7" t="str">
        <f ca="1">IF(ISERROR($V66),"",OFFSET('Smelter Look-up'!$G$4,$V66-4,0))</f>
        <v/>
      </c>
      <c r="I66" s="208" t="str">
        <f ca="1">IF(ISERROR($V66),"",OFFSET('Smelter Look-up'!$H$4,$V66-4,0))</f>
        <v/>
      </c>
      <c r="J66" s="208" t="str">
        <f ca="1">IF(ISERROR($V66),"",OFFSET('Smelter Look-up'!$I$4,$V66-4,0))</f>
        <v/>
      </c>
      <c r="K66" s="152"/>
      <c r="L66" s="152"/>
      <c r="M66" s="152"/>
      <c r="N66" s="152"/>
      <c r="O66" s="152"/>
      <c r="P66" s="210"/>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7" t="str">
        <f ca="1">IF(ISERROR($V67),"",OFFSET('Smelter Look-up'!$G$4,$V67-4,0))</f>
        <v/>
      </c>
      <c r="I67" s="208" t="str">
        <f ca="1">IF(ISERROR($V67),"",OFFSET('Smelter Look-up'!$H$4,$V67-4,0))</f>
        <v/>
      </c>
      <c r="J67" s="208" t="str">
        <f ca="1">IF(ISERROR($V67),"",OFFSET('Smelter Look-up'!$I$4,$V67-4,0))</f>
        <v/>
      </c>
      <c r="K67" s="152"/>
      <c r="L67" s="152"/>
      <c r="M67" s="152"/>
      <c r="N67" s="152"/>
      <c r="O67" s="152"/>
      <c r="P67" s="210"/>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7" t="str">
        <f ca="1">IF(ISERROR($V68),"",OFFSET('Smelter Look-up'!$G$4,$V68-4,0))</f>
        <v/>
      </c>
      <c r="I68" s="208" t="str">
        <f ca="1">IF(ISERROR($V68),"",OFFSET('Smelter Look-up'!$H$4,$V68-4,0))</f>
        <v/>
      </c>
      <c r="J68" s="208" t="str">
        <f ca="1">IF(ISERROR($V68),"",OFFSET('Smelter Look-up'!$I$4,$V68-4,0))</f>
        <v/>
      </c>
      <c r="K68" s="152"/>
      <c r="L68" s="152"/>
      <c r="M68" s="152"/>
      <c r="N68" s="152"/>
      <c r="O68" s="152"/>
      <c r="P68" s="210"/>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7" t="str">
        <f ca="1">IF(ISERROR($V69),"",OFFSET('Smelter Look-up'!$G$4,$V69-4,0))</f>
        <v/>
      </c>
      <c r="I69" s="208" t="str">
        <f ca="1">IF(ISERROR($V69),"",OFFSET('Smelter Look-up'!$H$4,$V69-4,0))</f>
        <v/>
      </c>
      <c r="J69" s="208" t="str">
        <f ca="1">IF(ISERROR($V69),"",OFFSET('Smelter Look-up'!$I$4,$V69-4,0))</f>
        <v/>
      </c>
      <c r="K69" s="152"/>
      <c r="L69" s="152"/>
      <c r="M69" s="152"/>
      <c r="N69" s="152"/>
      <c r="O69" s="152"/>
      <c r="P69" s="210"/>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7" t="str">
        <f ca="1">IF(ISERROR($V70),"",OFFSET('Smelter Look-up'!$G$4,$V70-4,0))</f>
        <v/>
      </c>
      <c r="I70" s="208" t="str">
        <f ca="1">IF(ISERROR($V70),"",OFFSET('Smelter Look-up'!$H$4,$V70-4,0))</f>
        <v/>
      </c>
      <c r="J70" s="208" t="str">
        <f ca="1">IF(ISERROR($V70),"",OFFSET('Smelter Look-up'!$I$4,$V70-4,0))</f>
        <v/>
      </c>
      <c r="K70" s="152"/>
      <c r="L70" s="152"/>
      <c r="M70" s="152"/>
      <c r="N70" s="152"/>
      <c r="O70" s="152"/>
      <c r="P70" s="210"/>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7" t="str">
        <f ca="1">IF(ISERROR($V71),"",OFFSET('Smelter Look-up'!$G$4,$V71-4,0))</f>
        <v/>
      </c>
      <c r="I71" s="208" t="str">
        <f ca="1">IF(ISERROR($V71),"",OFFSET('Smelter Look-up'!$H$4,$V71-4,0))</f>
        <v/>
      </c>
      <c r="J71" s="208" t="str">
        <f ca="1">IF(ISERROR($V71),"",OFFSET('Smelter Look-up'!$I$4,$V71-4,0))</f>
        <v/>
      </c>
      <c r="K71" s="152"/>
      <c r="L71" s="152"/>
      <c r="M71" s="152"/>
      <c r="N71" s="152"/>
      <c r="O71" s="152"/>
      <c r="P71" s="210"/>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7" t="str">
        <f ca="1">IF(ISERROR($V72),"",OFFSET('Smelter Look-up'!$G$4,$V72-4,0))</f>
        <v/>
      </c>
      <c r="I72" s="208" t="str">
        <f ca="1">IF(ISERROR($V72),"",OFFSET('Smelter Look-up'!$H$4,$V72-4,0))</f>
        <v/>
      </c>
      <c r="J72" s="208" t="str">
        <f ca="1">IF(ISERROR($V72),"",OFFSET('Smelter Look-up'!$I$4,$V72-4,0))</f>
        <v/>
      </c>
      <c r="K72" s="152"/>
      <c r="L72" s="152"/>
      <c r="M72" s="152"/>
      <c r="N72" s="152"/>
      <c r="O72" s="152"/>
      <c r="P72" s="210"/>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7" t="str">
        <f ca="1">IF(ISERROR($V73),"",OFFSET('Smelter Look-up'!$G$4,$V73-4,0))</f>
        <v/>
      </c>
      <c r="I73" s="208" t="str">
        <f ca="1">IF(ISERROR($V73),"",OFFSET('Smelter Look-up'!$H$4,$V73-4,0))</f>
        <v/>
      </c>
      <c r="J73" s="208" t="str">
        <f ca="1">IF(ISERROR($V73),"",OFFSET('Smelter Look-up'!$I$4,$V73-4,0))</f>
        <v/>
      </c>
      <c r="K73" s="152"/>
      <c r="L73" s="152"/>
      <c r="M73" s="152"/>
      <c r="N73" s="152"/>
      <c r="O73" s="152"/>
      <c r="P73" s="210"/>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7" t="str">
        <f ca="1">IF(ISERROR($V74),"",OFFSET('Smelter Look-up'!$G$4,$V74-4,0))</f>
        <v/>
      </c>
      <c r="I74" s="208" t="str">
        <f ca="1">IF(ISERROR($V74),"",OFFSET('Smelter Look-up'!$H$4,$V74-4,0))</f>
        <v/>
      </c>
      <c r="J74" s="208" t="str">
        <f ca="1">IF(ISERROR($V74),"",OFFSET('Smelter Look-up'!$I$4,$V74-4,0))</f>
        <v/>
      </c>
      <c r="K74" s="152"/>
      <c r="L74" s="152"/>
      <c r="M74" s="152"/>
      <c r="N74" s="152"/>
      <c r="O74" s="152"/>
      <c r="P74" s="210"/>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7" t="str">
        <f ca="1">IF(ISERROR($V75),"",OFFSET('Smelter Look-up'!$G$4,$V75-4,0))</f>
        <v/>
      </c>
      <c r="I75" s="208" t="str">
        <f ca="1">IF(ISERROR($V75),"",OFFSET('Smelter Look-up'!$H$4,$V75-4,0))</f>
        <v/>
      </c>
      <c r="J75" s="208" t="str">
        <f ca="1">IF(ISERROR($V75),"",OFFSET('Smelter Look-up'!$I$4,$V75-4,0))</f>
        <v/>
      </c>
      <c r="K75" s="152"/>
      <c r="L75" s="152"/>
      <c r="M75" s="152"/>
      <c r="N75" s="152"/>
      <c r="O75" s="152"/>
      <c r="P75" s="210"/>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7" t="str">
        <f ca="1">IF(ISERROR($V76),"",OFFSET('Smelter Look-up'!$G$4,$V76-4,0))</f>
        <v/>
      </c>
      <c r="I76" s="208" t="str">
        <f ca="1">IF(ISERROR($V76),"",OFFSET('Smelter Look-up'!$H$4,$V76-4,0))</f>
        <v/>
      </c>
      <c r="J76" s="208" t="str">
        <f ca="1">IF(ISERROR($V76),"",OFFSET('Smelter Look-up'!$I$4,$V76-4,0))</f>
        <v/>
      </c>
      <c r="K76" s="152"/>
      <c r="L76" s="152"/>
      <c r="M76" s="152"/>
      <c r="N76" s="152"/>
      <c r="O76" s="152"/>
      <c r="P76" s="210"/>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7" t="str">
        <f ca="1">IF(ISERROR($V77),"",OFFSET('Smelter Look-up'!$G$4,$V77-4,0))</f>
        <v/>
      </c>
      <c r="I77" s="208" t="str">
        <f ca="1">IF(ISERROR($V77),"",OFFSET('Smelter Look-up'!$H$4,$V77-4,0))</f>
        <v/>
      </c>
      <c r="J77" s="208" t="str">
        <f ca="1">IF(ISERROR($V77),"",OFFSET('Smelter Look-up'!$I$4,$V77-4,0))</f>
        <v/>
      </c>
      <c r="K77" s="152"/>
      <c r="L77" s="152"/>
      <c r="M77" s="152"/>
      <c r="N77" s="152"/>
      <c r="O77" s="152"/>
      <c r="P77" s="210"/>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7" t="str">
        <f ca="1">IF(ISERROR($V78),"",OFFSET('Smelter Look-up'!$G$4,$V78-4,0))</f>
        <v/>
      </c>
      <c r="I78" s="208" t="str">
        <f ca="1">IF(ISERROR($V78),"",OFFSET('Smelter Look-up'!$H$4,$V78-4,0))</f>
        <v/>
      </c>
      <c r="J78" s="208" t="str">
        <f ca="1">IF(ISERROR($V78),"",OFFSET('Smelter Look-up'!$I$4,$V78-4,0))</f>
        <v/>
      </c>
      <c r="K78" s="152"/>
      <c r="L78" s="152"/>
      <c r="M78" s="152"/>
      <c r="N78" s="152"/>
      <c r="O78" s="152"/>
      <c r="P78" s="210"/>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7" t="str">
        <f ca="1">IF(ISERROR($V79),"",OFFSET('Smelter Look-up'!$G$4,$V79-4,0))</f>
        <v/>
      </c>
      <c r="I79" s="208" t="str">
        <f ca="1">IF(ISERROR($V79),"",OFFSET('Smelter Look-up'!$H$4,$V79-4,0))</f>
        <v/>
      </c>
      <c r="J79" s="208" t="str">
        <f ca="1">IF(ISERROR($V79),"",OFFSET('Smelter Look-up'!$I$4,$V79-4,0))</f>
        <v/>
      </c>
      <c r="K79" s="152"/>
      <c r="L79" s="152"/>
      <c r="M79" s="152"/>
      <c r="N79" s="152"/>
      <c r="O79" s="152"/>
      <c r="P79" s="210"/>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7" t="str">
        <f ca="1">IF(ISERROR($V80),"",OFFSET('Smelter Look-up'!$G$4,$V80-4,0))</f>
        <v/>
      </c>
      <c r="I80" s="208" t="str">
        <f ca="1">IF(ISERROR($V80),"",OFFSET('Smelter Look-up'!$H$4,$V80-4,0))</f>
        <v/>
      </c>
      <c r="J80" s="208" t="str">
        <f ca="1">IF(ISERROR($V80),"",OFFSET('Smelter Look-up'!$I$4,$V80-4,0))</f>
        <v/>
      </c>
      <c r="K80" s="152"/>
      <c r="L80" s="152"/>
      <c r="M80" s="152"/>
      <c r="N80" s="152"/>
      <c r="O80" s="152"/>
      <c r="P80" s="210"/>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7" t="str">
        <f ca="1">IF(ISERROR($V81),"",OFFSET('Smelter Look-up'!$G$4,$V81-4,0))</f>
        <v/>
      </c>
      <c r="I81" s="208" t="str">
        <f ca="1">IF(ISERROR($V81),"",OFFSET('Smelter Look-up'!$H$4,$V81-4,0))</f>
        <v/>
      </c>
      <c r="J81" s="208" t="str">
        <f ca="1">IF(ISERROR($V81),"",OFFSET('Smelter Look-up'!$I$4,$V81-4,0))</f>
        <v/>
      </c>
      <c r="K81" s="152"/>
      <c r="L81" s="152"/>
      <c r="M81" s="152"/>
      <c r="N81" s="152"/>
      <c r="O81" s="152"/>
      <c r="P81" s="210"/>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7" t="str">
        <f ca="1">IF(ISERROR($V82),"",OFFSET('Smelter Look-up'!$G$4,$V82-4,0))</f>
        <v/>
      </c>
      <c r="I82" s="208" t="str">
        <f ca="1">IF(ISERROR($V82),"",OFFSET('Smelter Look-up'!$H$4,$V82-4,0))</f>
        <v/>
      </c>
      <c r="J82" s="208" t="str">
        <f ca="1">IF(ISERROR($V82),"",OFFSET('Smelter Look-up'!$I$4,$V82-4,0))</f>
        <v/>
      </c>
      <c r="K82" s="152"/>
      <c r="L82" s="152"/>
      <c r="M82" s="152"/>
      <c r="N82" s="152"/>
      <c r="O82" s="152"/>
      <c r="P82" s="210"/>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7" t="str">
        <f ca="1">IF(ISERROR($V83),"",OFFSET('Smelter Look-up'!$G$4,$V83-4,0))</f>
        <v/>
      </c>
      <c r="I83" s="208" t="str">
        <f ca="1">IF(ISERROR($V83),"",OFFSET('Smelter Look-up'!$H$4,$V83-4,0))</f>
        <v/>
      </c>
      <c r="J83" s="208" t="str">
        <f ca="1">IF(ISERROR($V83),"",OFFSET('Smelter Look-up'!$I$4,$V83-4,0))</f>
        <v/>
      </c>
      <c r="K83" s="152"/>
      <c r="L83" s="152"/>
      <c r="M83" s="152"/>
      <c r="N83" s="152"/>
      <c r="O83" s="152"/>
      <c r="P83" s="210"/>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7" t="str">
        <f ca="1">IF(ISERROR($V84),"",OFFSET('Smelter Look-up'!$G$4,$V84-4,0))</f>
        <v/>
      </c>
      <c r="I84" s="208" t="str">
        <f ca="1">IF(ISERROR($V84),"",OFFSET('Smelter Look-up'!$H$4,$V84-4,0))</f>
        <v/>
      </c>
      <c r="J84" s="208" t="str">
        <f ca="1">IF(ISERROR($V84),"",OFFSET('Smelter Look-up'!$I$4,$V84-4,0))</f>
        <v/>
      </c>
      <c r="K84" s="152"/>
      <c r="L84" s="152"/>
      <c r="M84" s="152"/>
      <c r="N84" s="152"/>
      <c r="O84" s="152"/>
      <c r="P84" s="210"/>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7" t="str">
        <f ca="1">IF(ISERROR($V85),"",OFFSET('Smelter Look-up'!$G$4,$V85-4,0))</f>
        <v/>
      </c>
      <c r="I85" s="208" t="str">
        <f ca="1">IF(ISERROR($V85),"",OFFSET('Smelter Look-up'!$H$4,$V85-4,0))</f>
        <v/>
      </c>
      <c r="J85" s="208" t="str">
        <f ca="1">IF(ISERROR($V85),"",OFFSET('Smelter Look-up'!$I$4,$V85-4,0))</f>
        <v/>
      </c>
      <c r="K85" s="152"/>
      <c r="L85" s="152"/>
      <c r="M85" s="152"/>
      <c r="N85" s="152"/>
      <c r="O85" s="152"/>
      <c r="P85" s="210"/>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7" t="str">
        <f ca="1">IF(ISERROR($V86),"",OFFSET('Smelter Look-up'!$G$4,$V86-4,0))</f>
        <v/>
      </c>
      <c r="I86" s="208" t="str">
        <f ca="1">IF(ISERROR($V86),"",OFFSET('Smelter Look-up'!$H$4,$V86-4,0))</f>
        <v/>
      </c>
      <c r="J86" s="208" t="str">
        <f ca="1">IF(ISERROR($V86),"",OFFSET('Smelter Look-up'!$I$4,$V86-4,0))</f>
        <v/>
      </c>
      <c r="K86" s="152"/>
      <c r="L86" s="152"/>
      <c r="M86" s="152"/>
      <c r="N86" s="152"/>
      <c r="O86" s="152"/>
      <c r="P86" s="210"/>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7" t="str">
        <f ca="1">IF(ISERROR($V87),"",OFFSET('Smelter Look-up'!$G$4,$V87-4,0))</f>
        <v/>
      </c>
      <c r="I87" s="208" t="str">
        <f ca="1">IF(ISERROR($V87),"",OFFSET('Smelter Look-up'!$H$4,$V87-4,0))</f>
        <v/>
      </c>
      <c r="J87" s="208" t="str">
        <f ca="1">IF(ISERROR($V87),"",OFFSET('Smelter Look-up'!$I$4,$V87-4,0))</f>
        <v/>
      </c>
      <c r="K87" s="152"/>
      <c r="L87" s="152"/>
      <c r="M87" s="152"/>
      <c r="N87" s="152"/>
      <c r="O87" s="152"/>
      <c r="P87" s="210"/>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7" t="str">
        <f ca="1">IF(ISERROR($V88),"",OFFSET('Smelter Look-up'!$G$4,$V88-4,0))</f>
        <v/>
      </c>
      <c r="I88" s="208" t="str">
        <f ca="1">IF(ISERROR($V88),"",OFFSET('Smelter Look-up'!$H$4,$V88-4,0))</f>
        <v/>
      </c>
      <c r="J88" s="208" t="str">
        <f ca="1">IF(ISERROR($V88),"",OFFSET('Smelter Look-up'!$I$4,$V88-4,0))</f>
        <v/>
      </c>
      <c r="K88" s="152"/>
      <c r="L88" s="152"/>
      <c r="M88" s="152"/>
      <c r="N88" s="152"/>
      <c r="O88" s="152"/>
      <c r="P88" s="210"/>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7" t="str">
        <f ca="1">IF(ISERROR($V89),"",OFFSET('Smelter Look-up'!$G$4,$V89-4,0))</f>
        <v/>
      </c>
      <c r="I89" s="208" t="str">
        <f ca="1">IF(ISERROR($V89),"",OFFSET('Smelter Look-up'!$H$4,$V89-4,0))</f>
        <v/>
      </c>
      <c r="J89" s="208" t="str">
        <f ca="1">IF(ISERROR($V89),"",OFFSET('Smelter Look-up'!$I$4,$V89-4,0))</f>
        <v/>
      </c>
      <c r="K89" s="152"/>
      <c r="L89" s="152"/>
      <c r="M89" s="152"/>
      <c r="N89" s="152"/>
      <c r="O89" s="152"/>
      <c r="P89" s="210"/>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7" t="str">
        <f ca="1">IF(ISERROR($V90),"",OFFSET('Smelter Look-up'!$G$4,$V90-4,0))</f>
        <v/>
      </c>
      <c r="I90" s="208" t="str">
        <f ca="1">IF(ISERROR($V90),"",OFFSET('Smelter Look-up'!$H$4,$V90-4,0))</f>
        <v/>
      </c>
      <c r="J90" s="208" t="str">
        <f ca="1">IF(ISERROR($V90),"",OFFSET('Smelter Look-up'!$I$4,$V90-4,0))</f>
        <v/>
      </c>
      <c r="K90" s="152"/>
      <c r="L90" s="152"/>
      <c r="M90" s="152"/>
      <c r="N90" s="152"/>
      <c r="O90" s="152"/>
      <c r="P90" s="210"/>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7" t="str">
        <f ca="1">IF(ISERROR($V91),"",OFFSET('Smelter Look-up'!$G$4,$V91-4,0))</f>
        <v/>
      </c>
      <c r="I91" s="208" t="str">
        <f ca="1">IF(ISERROR($V91),"",OFFSET('Smelter Look-up'!$H$4,$V91-4,0))</f>
        <v/>
      </c>
      <c r="J91" s="208" t="str">
        <f ca="1">IF(ISERROR($V91),"",OFFSET('Smelter Look-up'!$I$4,$V91-4,0))</f>
        <v/>
      </c>
      <c r="K91" s="152"/>
      <c r="L91" s="152"/>
      <c r="M91" s="152"/>
      <c r="N91" s="152"/>
      <c r="O91" s="152"/>
      <c r="P91" s="210"/>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7" t="str">
        <f ca="1">IF(ISERROR($V92),"",OFFSET('Smelter Look-up'!$G$4,$V92-4,0))</f>
        <v/>
      </c>
      <c r="I92" s="208" t="str">
        <f ca="1">IF(ISERROR($V92),"",OFFSET('Smelter Look-up'!$H$4,$V92-4,0))</f>
        <v/>
      </c>
      <c r="J92" s="208" t="str">
        <f ca="1">IF(ISERROR($V92),"",OFFSET('Smelter Look-up'!$I$4,$V92-4,0))</f>
        <v/>
      </c>
      <c r="K92" s="152"/>
      <c r="L92" s="152"/>
      <c r="M92" s="152"/>
      <c r="N92" s="152"/>
      <c r="O92" s="152"/>
      <c r="P92" s="210"/>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7" t="str">
        <f ca="1">IF(ISERROR($V93),"",OFFSET('Smelter Look-up'!$G$4,$V93-4,0))</f>
        <v/>
      </c>
      <c r="I93" s="208" t="str">
        <f ca="1">IF(ISERROR($V93),"",OFFSET('Smelter Look-up'!$H$4,$V93-4,0))</f>
        <v/>
      </c>
      <c r="J93" s="208" t="str">
        <f ca="1">IF(ISERROR($V93),"",OFFSET('Smelter Look-up'!$I$4,$V93-4,0))</f>
        <v/>
      </c>
      <c r="K93" s="152"/>
      <c r="L93" s="152"/>
      <c r="M93" s="152"/>
      <c r="N93" s="152"/>
      <c r="O93" s="152"/>
      <c r="P93" s="210"/>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7" t="str">
        <f ca="1">IF(ISERROR($V94),"",OFFSET('Smelter Look-up'!$G$4,$V94-4,0))</f>
        <v/>
      </c>
      <c r="I94" s="208" t="str">
        <f ca="1">IF(ISERROR($V94),"",OFFSET('Smelter Look-up'!$H$4,$V94-4,0))</f>
        <v/>
      </c>
      <c r="J94" s="208" t="str">
        <f ca="1">IF(ISERROR($V94),"",OFFSET('Smelter Look-up'!$I$4,$V94-4,0))</f>
        <v/>
      </c>
      <c r="K94" s="152"/>
      <c r="L94" s="152"/>
      <c r="M94" s="152"/>
      <c r="N94" s="152"/>
      <c r="O94" s="152"/>
      <c r="P94" s="210"/>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7" t="str">
        <f ca="1">IF(ISERROR($V95),"",OFFSET('Smelter Look-up'!$G$4,$V95-4,0))</f>
        <v/>
      </c>
      <c r="I95" s="208" t="str">
        <f ca="1">IF(ISERROR($V95),"",OFFSET('Smelter Look-up'!$H$4,$V95-4,0))</f>
        <v/>
      </c>
      <c r="J95" s="208" t="str">
        <f ca="1">IF(ISERROR($V95),"",OFFSET('Smelter Look-up'!$I$4,$V95-4,0))</f>
        <v/>
      </c>
      <c r="K95" s="152"/>
      <c r="L95" s="152"/>
      <c r="M95" s="152"/>
      <c r="N95" s="152"/>
      <c r="O95" s="152"/>
      <c r="P95" s="210"/>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7" t="str">
        <f ca="1">IF(ISERROR($V96),"",OFFSET('Smelter Look-up'!$G$4,$V96-4,0))</f>
        <v/>
      </c>
      <c r="I96" s="208" t="str">
        <f ca="1">IF(ISERROR($V96),"",OFFSET('Smelter Look-up'!$H$4,$V96-4,0))</f>
        <v/>
      </c>
      <c r="J96" s="208" t="str">
        <f ca="1">IF(ISERROR($V96),"",OFFSET('Smelter Look-up'!$I$4,$V96-4,0))</f>
        <v/>
      </c>
      <c r="K96" s="152"/>
      <c r="L96" s="152"/>
      <c r="M96" s="152"/>
      <c r="N96" s="152"/>
      <c r="O96" s="152"/>
      <c r="P96" s="210"/>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7" t="str">
        <f ca="1">IF(ISERROR($V97),"",OFFSET('Smelter Look-up'!$G$4,$V97-4,0))</f>
        <v/>
      </c>
      <c r="I97" s="208" t="str">
        <f ca="1">IF(ISERROR($V97),"",OFFSET('Smelter Look-up'!$H$4,$V97-4,0))</f>
        <v/>
      </c>
      <c r="J97" s="208" t="str">
        <f ca="1">IF(ISERROR($V97),"",OFFSET('Smelter Look-up'!$I$4,$V97-4,0))</f>
        <v/>
      </c>
      <c r="K97" s="152"/>
      <c r="L97" s="152"/>
      <c r="M97" s="152"/>
      <c r="N97" s="152"/>
      <c r="O97" s="152"/>
      <c r="P97" s="210"/>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7" t="str">
        <f ca="1">IF(ISERROR($V98),"",OFFSET('Smelter Look-up'!$G$4,$V98-4,0))</f>
        <v/>
      </c>
      <c r="I98" s="208" t="str">
        <f ca="1">IF(ISERROR($V98),"",OFFSET('Smelter Look-up'!$H$4,$V98-4,0))</f>
        <v/>
      </c>
      <c r="J98" s="208" t="str">
        <f ca="1">IF(ISERROR($V98),"",OFFSET('Smelter Look-up'!$I$4,$V98-4,0))</f>
        <v/>
      </c>
      <c r="K98" s="152"/>
      <c r="L98" s="152"/>
      <c r="M98" s="152"/>
      <c r="N98" s="152"/>
      <c r="O98" s="152"/>
      <c r="P98" s="210"/>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7" t="str">
        <f ca="1">IF(ISERROR($V99),"",OFFSET('Smelter Look-up'!$G$4,$V99-4,0))</f>
        <v/>
      </c>
      <c r="I99" s="208" t="str">
        <f ca="1">IF(ISERROR($V99),"",OFFSET('Smelter Look-up'!$H$4,$V99-4,0))</f>
        <v/>
      </c>
      <c r="J99" s="208" t="str">
        <f ca="1">IF(ISERROR($V99),"",OFFSET('Smelter Look-up'!$I$4,$V99-4,0))</f>
        <v/>
      </c>
      <c r="K99" s="152"/>
      <c r="L99" s="152"/>
      <c r="M99" s="152"/>
      <c r="N99" s="152"/>
      <c r="O99" s="152"/>
      <c r="P99" s="210"/>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7" t="str">
        <f ca="1">IF(ISERROR($V100),"",OFFSET('Smelter Look-up'!$G$4,$V100-4,0))</f>
        <v/>
      </c>
      <c r="I100" s="208" t="str">
        <f ca="1">IF(ISERROR($V100),"",OFFSET('Smelter Look-up'!$H$4,$V100-4,0))</f>
        <v/>
      </c>
      <c r="J100" s="208" t="str">
        <f ca="1">IF(ISERROR($V100),"",OFFSET('Smelter Look-up'!$I$4,$V100-4,0))</f>
        <v/>
      </c>
      <c r="K100" s="152"/>
      <c r="L100" s="152"/>
      <c r="M100" s="152"/>
      <c r="N100" s="152"/>
      <c r="O100" s="152"/>
      <c r="P100" s="210"/>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7" t="str">
        <f ca="1">IF(ISERROR($V101),"",OFFSET('Smelter Look-up'!$G$4,$V101-4,0))</f>
        <v/>
      </c>
      <c r="I101" s="208" t="str">
        <f ca="1">IF(ISERROR($V101),"",OFFSET('Smelter Look-up'!$H$4,$V101-4,0))</f>
        <v/>
      </c>
      <c r="J101" s="208" t="str">
        <f ca="1">IF(ISERROR($V101),"",OFFSET('Smelter Look-up'!$I$4,$V101-4,0))</f>
        <v/>
      </c>
      <c r="K101" s="152"/>
      <c r="L101" s="152"/>
      <c r="M101" s="152"/>
      <c r="N101" s="152"/>
      <c r="O101" s="152"/>
      <c r="P101" s="210"/>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7" t="str">
        <f ca="1">IF(ISERROR($V102),"",OFFSET('Smelter Look-up'!$G$4,$V102-4,0))</f>
        <v/>
      </c>
      <c r="I102" s="208" t="str">
        <f ca="1">IF(ISERROR($V102),"",OFFSET('Smelter Look-up'!$H$4,$V102-4,0))</f>
        <v/>
      </c>
      <c r="J102" s="208" t="str">
        <f ca="1">IF(ISERROR($V102),"",OFFSET('Smelter Look-up'!$I$4,$V102-4,0))</f>
        <v/>
      </c>
      <c r="K102" s="152"/>
      <c r="L102" s="152"/>
      <c r="M102" s="152"/>
      <c r="N102" s="152"/>
      <c r="O102" s="152"/>
      <c r="P102" s="210"/>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7" t="str">
        <f ca="1">IF(ISERROR($V103),"",OFFSET('Smelter Look-up'!$G$4,$V103-4,0))</f>
        <v/>
      </c>
      <c r="I103" s="208" t="str">
        <f ca="1">IF(ISERROR($V103),"",OFFSET('Smelter Look-up'!$H$4,$V103-4,0))</f>
        <v/>
      </c>
      <c r="J103" s="208" t="str">
        <f ca="1">IF(ISERROR($V103),"",OFFSET('Smelter Look-up'!$I$4,$V103-4,0))</f>
        <v/>
      </c>
      <c r="K103" s="152"/>
      <c r="L103" s="152"/>
      <c r="M103" s="152"/>
      <c r="N103" s="152"/>
      <c r="O103" s="152"/>
      <c r="P103" s="210"/>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7" t="str">
        <f ca="1">IF(ISERROR($V104),"",OFFSET('Smelter Look-up'!$G$4,$V104-4,0))</f>
        <v/>
      </c>
      <c r="I104" s="208" t="str">
        <f ca="1">IF(ISERROR($V104),"",OFFSET('Smelter Look-up'!$H$4,$V104-4,0))</f>
        <v/>
      </c>
      <c r="J104" s="208" t="str">
        <f ca="1">IF(ISERROR($V104),"",OFFSET('Smelter Look-up'!$I$4,$V104-4,0))</f>
        <v/>
      </c>
      <c r="K104" s="152"/>
      <c r="L104" s="152"/>
      <c r="M104" s="152"/>
      <c r="N104" s="152"/>
      <c r="O104" s="152"/>
      <c r="P104" s="210"/>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7" t="str">
        <f ca="1">IF(ISERROR($V105),"",OFFSET('Smelter Look-up'!$G$4,$V105-4,0))</f>
        <v/>
      </c>
      <c r="I105" s="208" t="str">
        <f ca="1">IF(ISERROR($V105),"",OFFSET('Smelter Look-up'!$H$4,$V105-4,0))</f>
        <v/>
      </c>
      <c r="J105" s="208" t="str">
        <f ca="1">IF(ISERROR($V105),"",OFFSET('Smelter Look-up'!$I$4,$V105-4,0))</f>
        <v/>
      </c>
      <c r="K105" s="152"/>
      <c r="L105" s="152"/>
      <c r="M105" s="152"/>
      <c r="N105" s="152"/>
      <c r="O105" s="152"/>
      <c r="P105" s="210"/>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7" t="str">
        <f ca="1">IF(ISERROR($V106),"",OFFSET('Smelter Look-up'!$G$4,$V106-4,0))</f>
        <v/>
      </c>
      <c r="I106" s="208" t="str">
        <f ca="1">IF(ISERROR($V106),"",OFFSET('Smelter Look-up'!$H$4,$V106-4,0))</f>
        <v/>
      </c>
      <c r="J106" s="208" t="str">
        <f ca="1">IF(ISERROR($V106),"",OFFSET('Smelter Look-up'!$I$4,$V106-4,0))</f>
        <v/>
      </c>
      <c r="K106" s="152"/>
      <c r="L106" s="152"/>
      <c r="M106" s="152"/>
      <c r="N106" s="152"/>
      <c r="O106" s="152"/>
      <c r="P106" s="210"/>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7" t="str">
        <f ca="1">IF(ISERROR($V107),"",OFFSET('Smelter Look-up'!$G$4,$V107-4,0))</f>
        <v/>
      </c>
      <c r="I107" s="208" t="str">
        <f ca="1">IF(ISERROR($V107),"",OFFSET('Smelter Look-up'!$H$4,$V107-4,0))</f>
        <v/>
      </c>
      <c r="J107" s="208" t="str">
        <f ca="1">IF(ISERROR($V107),"",OFFSET('Smelter Look-up'!$I$4,$V107-4,0))</f>
        <v/>
      </c>
      <c r="K107" s="152"/>
      <c r="L107" s="152"/>
      <c r="M107" s="152"/>
      <c r="N107" s="152"/>
      <c r="O107" s="152"/>
      <c r="P107" s="210"/>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7" t="str">
        <f ca="1">IF(ISERROR($V108),"",OFFSET('Smelter Look-up'!$G$4,$V108-4,0))</f>
        <v/>
      </c>
      <c r="I108" s="208" t="str">
        <f ca="1">IF(ISERROR($V108),"",OFFSET('Smelter Look-up'!$H$4,$V108-4,0))</f>
        <v/>
      </c>
      <c r="J108" s="208" t="str">
        <f ca="1">IF(ISERROR($V108),"",OFFSET('Smelter Look-up'!$I$4,$V108-4,0))</f>
        <v/>
      </c>
      <c r="K108" s="152"/>
      <c r="L108" s="152"/>
      <c r="M108" s="152"/>
      <c r="N108" s="152"/>
      <c r="O108" s="152"/>
      <c r="P108" s="210"/>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7" t="str">
        <f ca="1">IF(ISERROR($V109),"",OFFSET('Smelter Look-up'!$G$4,$V109-4,0))</f>
        <v/>
      </c>
      <c r="I109" s="208" t="str">
        <f ca="1">IF(ISERROR($V109),"",OFFSET('Smelter Look-up'!$H$4,$V109-4,0))</f>
        <v/>
      </c>
      <c r="J109" s="208" t="str">
        <f ca="1">IF(ISERROR($V109),"",OFFSET('Smelter Look-up'!$I$4,$V109-4,0))</f>
        <v/>
      </c>
      <c r="K109" s="152"/>
      <c r="L109" s="152"/>
      <c r="M109" s="152"/>
      <c r="N109" s="152"/>
      <c r="O109" s="152"/>
      <c r="P109" s="210"/>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7" t="str">
        <f ca="1">IF(ISERROR($V110),"",OFFSET('Smelter Look-up'!$G$4,$V110-4,0))</f>
        <v/>
      </c>
      <c r="I110" s="208" t="str">
        <f ca="1">IF(ISERROR($V110),"",OFFSET('Smelter Look-up'!$H$4,$V110-4,0))</f>
        <v/>
      </c>
      <c r="J110" s="208" t="str">
        <f ca="1">IF(ISERROR($V110),"",OFFSET('Smelter Look-up'!$I$4,$V110-4,0))</f>
        <v/>
      </c>
      <c r="K110" s="152"/>
      <c r="L110" s="152"/>
      <c r="M110" s="152"/>
      <c r="N110" s="152"/>
      <c r="O110" s="152"/>
      <c r="P110" s="210"/>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7" t="str">
        <f ca="1">IF(ISERROR($V111),"",OFFSET('Smelter Look-up'!$G$4,$V111-4,0))</f>
        <v/>
      </c>
      <c r="I111" s="208" t="str">
        <f ca="1">IF(ISERROR($V111),"",OFFSET('Smelter Look-up'!$H$4,$V111-4,0))</f>
        <v/>
      </c>
      <c r="J111" s="208" t="str">
        <f ca="1">IF(ISERROR($V111),"",OFFSET('Smelter Look-up'!$I$4,$V111-4,0))</f>
        <v/>
      </c>
      <c r="K111" s="152"/>
      <c r="L111" s="152"/>
      <c r="M111" s="152"/>
      <c r="N111" s="152"/>
      <c r="O111" s="152"/>
      <c r="P111" s="210"/>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7" t="str">
        <f ca="1">IF(ISERROR($V112),"",OFFSET('Smelter Look-up'!$G$4,$V112-4,0))</f>
        <v/>
      </c>
      <c r="I112" s="208" t="str">
        <f ca="1">IF(ISERROR($V112),"",OFFSET('Smelter Look-up'!$H$4,$V112-4,0))</f>
        <v/>
      </c>
      <c r="J112" s="208" t="str">
        <f ca="1">IF(ISERROR($V112),"",OFFSET('Smelter Look-up'!$I$4,$V112-4,0))</f>
        <v/>
      </c>
      <c r="K112" s="152"/>
      <c r="L112" s="152"/>
      <c r="M112" s="152"/>
      <c r="N112" s="152"/>
      <c r="O112" s="152"/>
      <c r="P112" s="210"/>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7" t="str">
        <f ca="1">IF(ISERROR($V113),"",OFFSET('Smelter Look-up'!$G$4,$V113-4,0))</f>
        <v/>
      </c>
      <c r="I113" s="208" t="str">
        <f ca="1">IF(ISERROR($V113),"",OFFSET('Smelter Look-up'!$H$4,$V113-4,0))</f>
        <v/>
      </c>
      <c r="J113" s="208" t="str">
        <f ca="1">IF(ISERROR($V113),"",OFFSET('Smelter Look-up'!$I$4,$V113-4,0))</f>
        <v/>
      </c>
      <c r="K113" s="152"/>
      <c r="L113" s="152"/>
      <c r="M113" s="152"/>
      <c r="N113" s="152"/>
      <c r="O113" s="152"/>
      <c r="P113" s="210"/>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7" t="str">
        <f ca="1">IF(ISERROR($V114),"",OFFSET('Smelter Look-up'!$G$4,$V114-4,0))</f>
        <v/>
      </c>
      <c r="I114" s="208" t="str">
        <f ca="1">IF(ISERROR($V114),"",OFFSET('Smelter Look-up'!$H$4,$V114-4,0))</f>
        <v/>
      </c>
      <c r="J114" s="208" t="str">
        <f ca="1">IF(ISERROR($V114),"",OFFSET('Smelter Look-up'!$I$4,$V114-4,0))</f>
        <v/>
      </c>
      <c r="K114" s="152"/>
      <c r="L114" s="152"/>
      <c r="M114" s="152"/>
      <c r="N114" s="152"/>
      <c r="O114" s="152"/>
      <c r="P114" s="210"/>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7" t="str">
        <f ca="1">IF(ISERROR($V115),"",OFFSET('Smelter Look-up'!$G$4,$V115-4,0))</f>
        <v/>
      </c>
      <c r="I115" s="208" t="str">
        <f ca="1">IF(ISERROR($V115),"",OFFSET('Smelter Look-up'!$H$4,$V115-4,0))</f>
        <v/>
      </c>
      <c r="J115" s="208" t="str">
        <f ca="1">IF(ISERROR($V115),"",OFFSET('Smelter Look-up'!$I$4,$V115-4,0))</f>
        <v/>
      </c>
      <c r="K115" s="152"/>
      <c r="L115" s="152"/>
      <c r="M115" s="152"/>
      <c r="N115" s="152"/>
      <c r="O115" s="152"/>
      <c r="P115" s="210"/>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7" t="str">
        <f ca="1">IF(ISERROR($V116),"",OFFSET('Smelter Look-up'!$G$4,$V116-4,0))</f>
        <v/>
      </c>
      <c r="I116" s="208" t="str">
        <f ca="1">IF(ISERROR($V116),"",OFFSET('Smelter Look-up'!$H$4,$V116-4,0))</f>
        <v/>
      </c>
      <c r="J116" s="208" t="str">
        <f ca="1">IF(ISERROR($V116),"",OFFSET('Smelter Look-up'!$I$4,$V116-4,0))</f>
        <v/>
      </c>
      <c r="K116" s="152"/>
      <c r="L116" s="152"/>
      <c r="M116" s="152"/>
      <c r="N116" s="152"/>
      <c r="O116" s="152"/>
      <c r="P116" s="210"/>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7" t="str">
        <f ca="1">IF(ISERROR($V117),"",OFFSET('Smelter Look-up'!$G$4,$V117-4,0))</f>
        <v/>
      </c>
      <c r="I117" s="208" t="str">
        <f ca="1">IF(ISERROR($V117),"",OFFSET('Smelter Look-up'!$H$4,$V117-4,0))</f>
        <v/>
      </c>
      <c r="J117" s="208" t="str">
        <f ca="1">IF(ISERROR($V117),"",OFFSET('Smelter Look-up'!$I$4,$V117-4,0))</f>
        <v/>
      </c>
      <c r="K117" s="152"/>
      <c r="L117" s="152"/>
      <c r="M117" s="152"/>
      <c r="N117" s="152"/>
      <c r="O117" s="152"/>
      <c r="P117" s="210"/>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7" t="str">
        <f ca="1">IF(ISERROR($V118),"",OFFSET('Smelter Look-up'!$G$4,$V118-4,0))</f>
        <v/>
      </c>
      <c r="I118" s="208" t="str">
        <f ca="1">IF(ISERROR($V118),"",OFFSET('Smelter Look-up'!$H$4,$V118-4,0))</f>
        <v/>
      </c>
      <c r="J118" s="208" t="str">
        <f ca="1">IF(ISERROR($V118),"",OFFSET('Smelter Look-up'!$I$4,$V118-4,0))</f>
        <v/>
      </c>
      <c r="K118" s="152"/>
      <c r="L118" s="152"/>
      <c r="M118" s="152"/>
      <c r="N118" s="152"/>
      <c r="O118" s="152"/>
      <c r="P118" s="210"/>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7" t="str">
        <f ca="1">IF(ISERROR($V119),"",OFFSET('Smelter Look-up'!$G$4,$V119-4,0))</f>
        <v/>
      </c>
      <c r="I119" s="208" t="str">
        <f ca="1">IF(ISERROR($V119),"",OFFSET('Smelter Look-up'!$H$4,$V119-4,0))</f>
        <v/>
      </c>
      <c r="J119" s="208" t="str">
        <f ca="1">IF(ISERROR($V119),"",OFFSET('Smelter Look-up'!$I$4,$V119-4,0))</f>
        <v/>
      </c>
      <c r="K119" s="152"/>
      <c r="L119" s="152"/>
      <c r="M119" s="152"/>
      <c r="N119" s="152"/>
      <c r="O119" s="152"/>
      <c r="P119" s="210"/>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7" t="str">
        <f ca="1">IF(ISERROR($V120),"",OFFSET('Smelter Look-up'!$G$4,$V120-4,0))</f>
        <v/>
      </c>
      <c r="I120" s="208" t="str">
        <f ca="1">IF(ISERROR($V120),"",OFFSET('Smelter Look-up'!$H$4,$V120-4,0))</f>
        <v/>
      </c>
      <c r="J120" s="208" t="str">
        <f ca="1">IF(ISERROR($V120),"",OFFSET('Smelter Look-up'!$I$4,$V120-4,0))</f>
        <v/>
      </c>
      <c r="K120" s="152"/>
      <c r="L120" s="152"/>
      <c r="M120" s="152"/>
      <c r="N120" s="152"/>
      <c r="O120" s="152"/>
      <c r="P120" s="210"/>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7" t="str">
        <f ca="1">IF(ISERROR($V121),"",OFFSET('Smelter Look-up'!$G$4,$V121-4,0))</f>
        <v/>
      </c>
      <c r="I121" s="208" t="str">
        <f ca="1">IF(ISERROR($V121),"",OFFSET('Smelter Look-up'!$H$4,$V121-4,0))</f>
        <v/>
      </c>
      <c r="J121" s="208" t="str">
        <f ca="1">IF(ISERROR($V121),"",OFFSET('Smelter Look-up'!$I$4,$V121-4,0))</f>
        <v/>
      </c>
      <c r="K121" s="152"/>
      <c r="L121" s="152"/>
      <c r="M121" s="152"/>
      <c r="N121" s="152"/>
      <c r="O121" s="152"/>
      <c r="P121" s="210"/>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7" t="str">
        <f ca="1">IF(ISERROR($V122),"",OFFSET('Smelter Look-up'!$G$4,$V122-4,0))</f>
        <v/>
      </c>
      <c r="I122" s="208" t="str">
        <f ca="1">IF(ISERROR($V122),"",OFFSET('Smelter Look-up'!$H$4,$V122-4,0))</f>
        <v/>
      </c>
      <c r="J122" s="208" t="str">
        <f ca="1">IF(ISERROR($V122),"",OFFSET('Smelter Look-up'!$I$4,$V122-4,0))</f>
        <v/>
      </c>
      <c r="K122" s="152"/>
      <c r="L122" s="152"/>
      <c r="M122" s="152"/>
      <c r="N122" s="152"/>
      <c r="O122" s="152"/>
      <c r="P122" s="210"/>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7" t="str">
        <f ca="1">IF(ISERROR($V123),"",OFFSET('Smelter Look-up'!$G$4,$V123-4,0))</f>
        <v/>
      </c>
      <c r="I123" s="208" t="str">
        <f ca="1">IF(ISERROR($V123),"",OFFSET('Smelter Look-up'!$H$4,$V123-4,0))</f>
        <v/>
      </c>
      <c r="J123" s="208" t="str">
        <f ca="1">IF(ISERROR($V123),"",OFFSET('Smelter Look-up'!$I$4,$V123-4,0))</f>
        <v/>
      </c>
      <c r="K123" s="152"/>
      <c r="L123" s="152"/>
      <c r="M123" s="152"/>
      <c r="N123" s="152"/>
      <c r="O123" s="152"/>
      <c r="P123" s="210"/>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7" t="str">
        <f ca="1">IF(ISERROR($V124),"",OFFSET('Smelter Look-up'!$G$4,$V124-4,0))</f>
        <v/>
      </c>
      <c r="I124" s="208" t="str">
        <f ca="1">IF(ISERROR($V124),"",OFFSET('Smelter Look-up'!$H$4,$V124-4,0))</f>
        <v/>
      </c>
      <c r="J124" s="208" t="str">
        <f ca="1">IF(ISERROR($V124),"",OFFSET('Smelter Look-up'!$I$4,$V124-4,0))</f>
        <v/>
      </c>
      <c r="K124" s="152"/>
      <c r="L124" s="152"/>
      <c r="M124" s="152"/>
      <c r="N124" s="152"/>
      <c r="O124" s="152"/>
      <c r="P124" s="210"/>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7" t="str">
        <f ca="1">IF(ISERROR($V125),"",OFFSET('Smelter Look-up'!$G$4,$V125-4,0))</f>
        <v/>
      </c>
      <c r="I125" s="208" t="str">
        <f ca="1">IF(ISERROR($V125),"",OFFSET('Smelter Look-up'!$H$4,$V125-4,0))</f>
        <v/>
      </c>
      <c r="J125" s="208" t="str">
        <f ca="1">IF(ISERROR($V125),"",OFFSET('Smelter Look-up'!$I$4,$V125-4,0))</f>
        <v/>
      </c>
      <c r="K125" s="152"/>
      <c r="L125" s="152"/>
      <c r="M125" s="152"/>
      <c r="N125" s="152"/>
      <c r="O125" s="152"/>
      <c r="P125" s="210"/>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7" t="str">
        <f ca="1">IF(ISERROR($V126),"",OFFSET('Smelter Look-up'!$G$4,$V126-4,0))</f>
        <v/>
      </c>
      <c r="I126" s="208" t="str">
        <f ca="1">IF(ISERROR($V126),"",OFFSET('Smelter Look-up'!$H$4,$V126-4,0))</f>
        <v/>
      </c>
      <c r="J126" s="208" t="str">
        <f ca="1">IF(ISERROR($V126),"",OFFSET('Smelter Look-up'!$I$4,$V126-4,0))</f>
        <v/>
      </c>
      <c r="K126" s="152"/>
      <c r="L126" s="152"/>
      <c r="M126" s="152"/>
      <c r="N126" s="152"/>
      <c r="O126" s="152"/>
      <c r="P126" s="210"/>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7" t="str">
        <f ca="1">IF(ISERROR($V127),"",OFFSET('Smelter Look-up'!$G$4,$V127-4,0))</f>
        <v/>
      </c>
      <c r="I127" s="208" t="str">
        <f ca="1">IF(ISERROR($V127),"",OFFSET('Smelter Look-up'!$H$4,$V127-4,0))</f>
        <v/>
      </c>
      <c r="J127" s="208" t="str">
        <f ca="1">IF(ISERROR($V127),"",OFFSET('Smelter Look-up'!$I$4,$V127-4,0))</f>
        <v/>
      </c>
      <c r="K127" s="152"/>
      <c r="L127" s="152"/>
      <c r="M127" s="152"/>
      <c r="N127" s="152"/>
      <c r="O127" s="152"/>
      <c r="P127" s="210"/>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7" t="str">
        <f ca="1">IF(ISERROR($V128),"",OFFSET('Smelter Look-up'!$G$4,$V128-4,0))</f>
        <v/>
      </c>
      <c r="I128" s="208" t="str">
        <f ca="1">IF(ISERROR($V128),"",OFFSET('Smelter Look-up'!$H$4,$V128-4,0))</f>
        <v/>
      </c>
      <c r="J128" s="208" t="str">
        <f ca="1">IF(ISERROR($V128),"",OFFSET('Smelter Look-up'!$I$4,$V128-4,0))</f>
        <v/>
      </c>
      <c r="K128" s="152"/>
      <c r="L128" s="152"/>
      <c r="M128" s="152"/>
      <c r="N128" s="152"/>
      <c r="O128" s="152"/>
      <c r="P128" s="210"/>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7" t="str">
        <f ca="1">IF(ISERROR($V129),"",OFFSET('Smelter Look-up'!$G$4,$V129-4,0))</f>
        <v/>
      </c>
      <c r="I129" s="208" t="str">
        <f ca="1">IF(ISERROR($V129),"",OFFSET('Smelter Look-up'!$H$4,$V129-4,0))</f>
        <v/>
      </c>
      <c r="J129" s="208" t="str">
        <f ca="1">IF(ISERROR($V129),"",OFFSET('Smelter Look-up'!$I$4,$V129-4,0))</f>
        <v/>
      </c>
      <c r="K129" s="152"/>
      <c r="L129" s="152"/>
      <c r="M129" s="152"/>
      <c r="N129" s="152"/>
      <c r="O129" s="152"/>
      <c r="P129" s="210"/>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7" t="str">
        <f ca="1">IF(ISERROR($V130),"",OFFSET('Smelter Look-up'!$G$4,$V130-4,0))</f>
        <v/>
      </c>
      <c r="I130" s="208" t="str">
        <f ca="1">IF(ISERROR($V130),"",OFFSET('Smelter Look-up'!$H$4,$V130-4,0))</f>
        <v/>
      </c>
      <c r="J130" s="208" t="str">
        <f ca="1">IF(ISERROR($V130),"",OFFSET('Smelter Look-up'!$I$4,$V130-4,0))</f>
        <v/>
      </c>
      <c r="K130" s="152"/>
      <c r="L130" s="152"/>
      <c r="M130" s="152"/>
      <c r="N130" s="152"/>
      <c r="O130" s="152"/>
      <c r="P130" s="210"/>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7" t="str">
        <f ca="1">IF(ISERROR($V131),"",OFFSET('Smelter Look-up'!$G$4,$V131-4,0))</f>
        <v/>
      </c>
      <c r="I131" s="208" t="str">
        <f ca="1">IF(ISERROR($V131),"",OFFSET('Smelter Look-up'!$H$4,$V131-4,0))</f>
        <v/>
      </c>
      <c r="J131" s="208" t="str">
        <f ca="1">IF(ISERROR($V131),"",OFFSET('Smelter Look-up'!$I$4,$V131-4,0))</f>
        <v/>
      </c>
      <c r="K131" s="152"/>
      <c r="L131" s="152"/>
      <c r="M131" s="152"/>
      <c r="N131" s="152"/>
      <c r="O131" s="152"/>
      <c r="P131" s="210"/>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7" t="str">
        <f ca="1">IF(ISERROR($V132),"",OFFSET('Smelter Look-up'!$G$4,$V132-4,0))</f>
        <v/>
      </c>
      <c r="I132" s="208" t="str">
        <f ca="1">IF(ISERROR($V132),"",OFFSET('Smelter Look-up'!$H$4,$V132-4,0))</f>
        <v/>
      </c>
      <c r="J132" s="208" t="str">
        <f ca="1">IF(ISERROR($V132),"",OFFSET('Smelter Look-up'!$I$4,$V132-4,0))</f>
        <v/>
      </c>
      <c r="K132" s="152"/>
      <c r="L132" s="152"/>
      <c r="M132" s="152"/>
      <c r="N132" s="152"/>
      <c r="O132" s="152"/>
      <c r="P132" s="210"/>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7" t="str">
        <f ca="1">IF(ISERROR($V133),"",OFFSET('Smelter Look-up'!$G$4,$V133-4,0))</f>
        <v/>
      </c>
      <c r="I133" s="208" t="str">
        <f ca="1">IF(ISERROR($V133),"",OFFSET('Smelter Look-up'!$H$4,$V133-4,0))</f>
        <v/>
      </c>
      <c r="J133" s="208" t="str">
        <f ca="1">IF(ISERROR($V133),"",OFFSET('Smelter Look-up'!$I$4,$V133-4,0))</f>
        <v/>
      </c>
      <c r="K133" s="152"/>
      <c r="L133" s="152"/>
      <c r="M133" s="152"/>
      <c r="N133" s="152"/>
      <c r="O133" s="152"/>
      <c r="P133" s="210"/>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7" t="str">
        <f ca="1">IF(ISERROR($V134),"",OFFSET('Smelter Look-up'!$G$4,$V134-4,0))</f>
        <v/>
      </c>
      <c r="I134" s="208" t="str">
        <f ca="1">IF(ISERROR($V134),"",OFFSET('Smelter Look-up'!$H$4,$V134-4,0))</f>
        <v/>
      </c>
      <c r="J134" s="208" t="str">
        <f ca="1">IF(ISERROR($V134),"",OFFSET('Smelter Look-up'!$I$4,$V134-4,0))</f>
        <v/>
      </c>
      <c r="K134" s="152"/>
      <c r="L134" s="152"/>
      <c r="M134" s="152"/>
      <c r="N134" s="152"/>
      <c r="O134" s="152"/>
      <c r="P134" s="210"/>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7" t="str">
        <f ca="1">IF(ISERROR($V135),"",OFFSET('Smelter Look-up'!$G$4,$V135-4,0))</f>
        <v/>
      </c>
      <c r="I135" s="208" t="str">
        <f ca="1">IF(ISERROR($V135),"",OFFSET('Smelter Look-up'!$H$4,$V135-4,0))</f>
        <v/>
      </c>
      <c r="J135" s="208" t="str">
        <f ca="1">IF(ISERROR($V135),"",OFFSET('Smelter Look-up'!$I$4,$V135-4,0))</f>
        <v/>
      </c>
      <c r="K135" s="152"/>
      <c r="L135" s="152"/>
      <c r="M135" s="152"/>
      <c r="N135" s="152"/>
      <c r="O135" s="152"/>
      <c r="P135" s="210"/>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7" t="str">
        <f ca="1">IF(ISERROR($V136),"",OFFSET('Smelter Look-up'!$G$4,$V136-4,0))</f>
        <v/>
      </c>
      <c r="I136" s="208" t="str">
        <f ca="1">IF(ISERROR($V136),"",OFFSET('Smelter Look-up'!$H$4,$V136-4,0))</f>
        <v/>
      </c>
      <c r="J136" s="208" t="str">
        <f ca="1">IF(ISERROR($V136),"",OFFSET('Smelter Look-up'!$I$4,$V136-4,0))</f>
        <v/>
      </c>
      <c r="K136" s="152"/>
      <c r="L136" s="152"/>
      <c r="M136" s="152"/>
      <c r="N136" s="152"/>
      <c r="O136" s="152"/>
      <c r="P136" s="210"/>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7" t="str">
        <f ca="1">IF(ISERROR($V137),"",OFFSET('Smelter Look-up'!$G$4,$V137-4,0))</f>
        <v/>
      </c>
      <c r="I137" s="208" t="str">
        <f ca="1">IF(ISERROR($V137),"",OFFSET('Smelter Look-up'!$H$4,$V137-4,0))</f>
        <v/>
      </c>
      <c r="J137" s="208" t="str">
        <f ca="1">IF(ISERROR($V137),"",OFFSET('Smelter Look-up'!$I$4,$V137-4,0))</f>
        <v/>
      </c>
      <c r="K137" s="152"/>
      <c r="L137" s="152"/>
      <c r="M137" s="152"/>
      <c r="N137" s="152"/>
      <c r="O137" s="152"/>
      <c r="P137" s="210"/>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7" t="str">
        <f ca="1">IF(ISERROR($V138),"",OFFSET('Smelter Look-up'!$G$4,$V138-4,0))</f>
        <v/>
      </c>
      <c r="I138" s="208" t="str">
        <f ca="1">IF(ISERROR($V138),"",OFFSET('Smelter Look-up'!$H$4,$V138-4,0))</f>
        <v/>
      </c>
      <c r="J138" s="208" t="str">
        <f ca="1">IF(ISERROR($V138),"",OFFSET('Smelter Look-up'!$I$4,$V138-4,0))</f>
        <v/>
      </c>
      <c r="K138" s="152"/>
      <c r="L138" s="152"/>
      <c r="M138" s="152"/>
      <c r="N138" s="152"/>
      <c r="O138" s="152"/>
      <c r="P138" s="210"/>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7" t="str">
        <f ca="1">IF(ISERROR($V139),"",OFFSET('Smelter Look-up'!$G$4,$V139-4,0))</f>
        <v/>
      </c>
      <c r="I139" s="208" t="str">
        <f ca="1">IF(ISERROR($V139),"",OFFSET('Smelter Look-up'!$H$4,$V139-4,0))</f>
        <v/>
      </c>
      <c r="J139" s="208" t="str">
        <f ca="1">IF(ISERROR($V139),"",OFFSET('Smelter Look-up'!$I$4,$V139-4,0))</f>
        <v/>
      </c>
      <c r="K139" s="152"/>
      <c r="L139" s="152"/>
      <c r="M139" s="152"/>
      <c r="N139" s="152"/>
      <c r="O139" s="152"/>
      <c r="P139" s="210"/>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7" t="str">
        <f ca="1">IF(ISERROR($V140),"",OFFSET('Smelter Look-up'!$G$4,$V140-4,0))</f>
        <v/>
      </c>
      <c r="I140" s="208" t="str">
        <f ca="1">IF(ISERROR($V140),"",OFFSET('Smelter Look-up'!$H$4,$V140-4,0))</f>
        <v/>
      </c>
      <c r="J140" s="208" t="str">
        <f ca="1">IF(ISERROR($V140),"",OFFSET('Smelter Look-up'!$I$4,$V140-4,0))</f>
        <v/>
      </c>
      <c r="K140" s="152"/>
      <c r="L140" s="152"/>
      <c r="M140" s="152"/>
      <c r="N140" s="152"/>
      <c r="O140" s="152"/>
      <c r="P140" s="210"/>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7" t="str">
        <f ca="1">IF(ISERROR($V141),"",OFFSET('Smelter Look-up'!$G$4,$V141-4,0))</f>
        <v/>
      </c>
      <c r="I141" s="208" t="str">
        <f ca="1">IF(ISERROR($V141),"",OFFSET('Smelter Look-up'!$H$4,$V141-4,0))</f>
        <v/>
      </c>
      <c r="J141" s="208" t="str">
        <f ca="1">IF(ISERROR($V141),"",OFFSET('Smelter Look-up'!$I$4,$V141-4,0))</f>
        <v/>
      </c>
      <c r="K141" s="152"/>
      <c r="L141" s="152"/>
      <c r="M141" s="152"/>
      <c r="N141" s="152"/>
      <c r="O141" s="152"/>
      <c r="P141" s="210"/>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7" t="str">
        <f ca="1">IF(ISERROR($V142),"",OFFSET('Smelter Look-up'!$G$4,$V142-4,0))</f>
        <v/>
      </c>
      <c r="I142" s="208" t="str">
        <f ca="1">IF(ISERROR($V142),"",OFFSET('Smelter Look-up'!$H$4,$V142-4,0))</f>
        <v/>
      </c>
      <c r="J142" s="208" t="str">
        <f ca="1">IF(ISERROR($V142),"",OFFSET('Smelter Look-up'!$I$4,$V142-4,0))</f>
        <v/>
      </c>
      <c r="K142" s="152"/>
      <c r="L142" s="152"/>
      <c r="M142" s="152"/>
      <c r="N142" s="152"/>
      <c r="O142" s="152"/>
      <c r="P142" s="210"/>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7" t="str">
        <f ca="1">IF(ISERROR($V143),"",OFFSET('Smelter Look-up'!$G$4,$V143-4,0))</f>
        <v/>
      </c>
      <c r="I143" s="208" t="str">
        <f ca="1">IF(ISERROR($V143),"",OFFSET('Smelter Look-up'!$H$4,$V143-4,0))</f>
        <v/>
      </c>
      <c r="J143" s="208" t="str">
        <f ca="1">IF(ISERROR($V143),"",OFFSET('Smelter Look-up'!$I$4,$V143-4,0))</f>
        <v/>
      </c>
      <c r="K143" s="152"/>
      <c r="L143" s="152"/>
      <c r="M143" s="152"/>
      <c r="N143" s="152"/>
      <c r="O143" s="152"/>
      <c r="P143" s="210"/>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7" t="str">
        <f ca="1">IF(ISERROR($V144),"",OFFSET('Smelter Look-up'!$G$4,$V144-4,0))</f>
        <v/>
      </c>
      <c r="I144" s="208" t="str">
        <f ca="1">IF(ISERROR($V144),"",OFFSET('Smelter Look-up'!$H$4,$V144-4,0))</f>
        <v/>
      </c>
      <c r="J144" s="208" t="str">
        <f ca="1">IF(ISERROR($V144),"",OFFSET('Smelter Look-up'!$I$4,$V144-4,0))</f>
        <v/>
      </c>
      <c r="K144" s="152"/>
      <c r="L144" s="152"/>
      <c r="M144" s="152"/>
      <c r="N144" s="152"/>
      <c r="O144" s="152"/>
      <c r="P144" s="210"/>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7" t="str">
        <f ca="1">IF(ISERROR($V145),"",OFFSET('Smelter Look-up'!$G$4,$V145-4,0))</f>
        <v/>
      </c>
      <c r="I145" s="208" t="str">
        <f ca="1">IF(ISERROR($V145),"",OFFSET('Smelter Look-up'!$H$4,$V145-4,0))</f>
        <v/>
      </c>
      <c r="J145" s="208" t="str">
        <f ca="1">IF(ISERROR($V145),"",OFFSET('Smelter Look-up'!$I$4,$V145-4,0))</f>
        <v/>
      </c>
      <c r="K145" s="152"/>
      <c r="L145" s="152"/>
      <c r="M145" s="152"/>
      <c r="N145" s="152"/>
      <c r="O145" s="152"/>
      <c r="P145" s="210"/>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7" t="str">
        <f ca="1">IF(ISERROR($V146),"",OFFSET('Smelter Look-up'!$G$4,$V146-4,0))</f>
        <v/>
      </c>
      <c r="I146" s="208" t="str">
        <f ca="1">IF(ISERROR($V146),"",OFFSET('Smelter Look-up'!$H$4,$V146-4,0))</f>
        <v/>
      </c>
      <c r="J146" s="208" t="str">
        <f ca="1">IF(ISERROR($V146),"",OFFSET('Smelter Look-up'!$I$4,$V146-4,0))</f>
        <v/>
      </c>
      <c r="K146" s="152"/>
      <c r="L146" s="152"/>
      <c r="M146" s="152"/>
      <c r="N146" s="152"/>
      <c r="O146" s="152"/>
      <c r="P146" s="210"/>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7" t="str">
        <f ca="1">IF(ISERROR($V147),"",OFFSET('Smelter Look-up'!$G$4,$V147-4,0))</f>
        <v/>
      </c>
      <c r="I147" s="208" t="str">
        <f ca="1">IF(ISERROR($V147),"",OFFSET('Smelter Look-up'!$H$4,$V147-4,0))</f>
        <v/>
      </c>
      <c r="J147" s="208" t="str">
        <f ca="1">IF(ISERROR($V147),"",OFFSET('Smelter Look-up'!$I$4,$V147-4,0))</f>
        <v/>
      </c>
      <c r="K147" s="152"/>
      <c r="L147" s="152"/>
      <c r="M147" s="152"/>
      <c r="N147" s="152"/>
      <c r="O147" s="152"/>
      <c r="P147" s="210"/>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7" t="str">
        <f ca="1">IF(ISERROR($V148),"",OFFSET('Smelter Look-up'!$G$4,$V148-4,0))</f>
        <v/>
      </c>
      <c r="I148" s="208" t="str">
        <f ca="1">IF(ISERROR($V148),"",OFFSET('Smelter Look-up'!$H$4,$V148-4,0))</f>
        <v/>
      </c>
      <c r="J148" s="208" t="str">
        <f ca="1">IF(ISERROR($V148),"",OFFSET('Smelter Look-up'!$I$4,$V148-4,0))</f>
        <v/>
      </c>
      <c r="K148" s="152"/>
      <c r="L148" s="152"/>
      <c r="M148" s="152"/>
      <c r="N148" s="152"/>
      <c r="O148" s="152"/>
      <c r="P148" s="210"/>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7" t="str">
        <f ca="1">IF(ISERROR($V149),"",OFFSET('Smelter Look-up'!$G$4,$V149-4,0))</f>
        <v/>
      </c>
      <c r="I149" s="208" t="str">
        <f ca="1">IF(ISERROR($V149),"",OFFSET('Smelter Look-up'!$H$4,$V149-4,0))</f>
        <v/>
      </c>
      <c r="J149" s="208" t="str">
        <f ca="1">IF(ISERROR($V149),"",OFFSET('Smelter Look-up'!$I$4,$V149-4,0))</f>
        <v/>
      </c>
      <c r="K149" s="152"/>
      <c r="L149" s="152"/>
      <c r="M149" s="152"/>
      <c r="N149" s="152"/>
      <c r="O149" s="152"/>
      <c r="P149" s="210"/>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7" t="str">
        <f ca="1">IF(ISERROR($V150),"",OFFSET('Smelter Look-up'!$G$4,$V150-4,0))</f>
        <v/>
      </c>
      <c r="I150" s="208" t="str">
        <f ca="1">IF(ISERROR($V150),"",OFFSET('Smelter Look-up'!$H$4,$V150-4,0))</f>
        <v/>
      </c>
      <c r="J150" s="208" t="str">
        <f ca="1">IF(ISERROR($V150),"",OFFSET('Smelter Look-up'!$I$4,$V150-4,0))</f>
        <v/>
      </c>
      <c r="K150" s="152"/>
      <c r="L150" s="152"/>
      <c r="M150" s="152"/>
      <c r="N150" s="152"/>
      <c r="O150" s="152"/>
      <c r="P150" s="210"/>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7" t="str">
        <f ca="1">IF(ISERROR($V151),"",OFFSET('Smelter Look-up'!$G$4,$V151-4,0))</f>
        <v/>
      </c>
      <c r="I151" s="208" t="str">
        <f ca="1">IF(ISERROR($V151),"",OFFSET('Smelter Look-up'!$H$4,$V151-4,0))</f>
        <v/>
      </c>
      <c r="J151" s="208" t="str">
        <f ca="1">IF(ISERROR($V151),"",OFFSET('Smelter Look-up'!$I$4,$V151-4,0))</f>
        <v/>
      </c>
      <c r="K151" s="152"/>
      <c r="L151" s="152"/>
      <c r="M151" s="152"/>
      <c r="N151" s="152"/>
      <c r="O151" s="152"/>
      <c r="P151" s="210"/>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7" t="str">
        <f ca="1">IF(ISERROR($V152),"",OFFSET('Smelter Look-up'!$G$4,$V152-4,0))</f>
        <v/>
      </c>
      <c r="I152" s="208" t="str">
        <f ca="1">IF(ISERROR($V152),"",OFFSET('Smelter Look-up'!$H$4,$V152-4,0))</f>
        <v/>
      </c>
      <c r="J152" s="208" t="str">
        <f ca="1">IF(ISERROR($V152),"",OFFSET('Smelter Look-up'!$I$4,$V152-4,0))</f>
        <v/>
      </c>
      <c r="K152" s="152"/>
      <c r="L152" s="152"/>
      <c r="M152" s="152"/>
      <c r="N152" s="152"/>
      <c r="O152" s="152"/>
      <c r="P152" s="210"/>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7" t="str">
        <f ca="1">IF(ISERROR($V153),"",OFFSET('Smelter Look-up'!$G$4,$V153-4,0))</f>
        <v/>
      </c>
      <c r="I153" s="208" t="str">
        <f ca="1">IF(ISERROR($V153),"",OFFSET('Smelter Look-up'!$H$4,$V153-4,0))</f>
        <v/>
      </c>
      <c r="J153" s="208" t="str">
        <f ca="1">IF(ISERROR($V153),"",OFFSET('Smelter Look-up'!$I$4,$V153-4,0))</f>
        <v/>
      </c>
      <c r="K153" s="152"/>
      <c r="L153" s="152"/>
      <c r="M153" s="152"/>
      <c r="N153" s="152"/>
      <c r="O153" s="152"/>
      <c r="P153" s="210"/>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7" t="str">
        <f ca="1">IF(ISERROR($V154),"",OFFSET('Smelter Look-up'!$G$4,$V154-4,0))</f>
        <v/>
      </c>
      <c r="I154" s="208" t="str">
        <f ca="1">IF(ISERROR($V154),"",OFFSET('Smelter Look-up'!$H$4,$V154-4,0))</f>
        <v/>
      </c>
      <c r="J154" s="208" t="str">
        <f ca="1">IF(ISERROR($V154),"",OFFSET('Smelter Look-up'!$I$4,$V154-4,0))</f>
        <v/>
      </c>
      <c r="K154" s="152"/>
      <c r="L154" s="152"/>
      <c r="M154" s="152"/>
      <c r="N154" s="152"/>
      <c r="O154" s="152"/>
      <c r="P154" s="210"/>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7" t="str">
        <f ca="1">IF(ISERROR($V155),"",OFFSET('Smelter Look-up'!$G$4,$V155-4,0))</f>
        <v/>
      </c>
      <c r="I155" s="208" t="str">
        <f ca="1">IF(ISERROR($V155),"",OFFSET('Smelter Look-up'!$H$4,$V155-4,0))</f>
        <v/>
      </c>
      <c r="J155" s="208" t="str">
        <f ca="1">IF(ISERROR($V155),"",OFFSET('Smelter Look-up'!$I$4,$V155-4,0))</f>
        <v/>
      </c>
      <c r="K155" s="152"/>
      <c r="L155" s="152"/>
      <c r="M155" s="152"/>
      <c r="N155" s="152"/>
      <c r="O155" s="152"/>
      <c r="P155" s="210"/>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7" t="str">
        <f ca="1">IF(ISERROR($V156),"",OFFSET('Smelter Look-up'!$G$4,$V156-4,0))</f>
        <v/>
      </c>
      <c r="I156" s="208" t="str">
        <f ca="1">IF(ISERROR($V156),"",OFFSET('Smelter Look-up'!$H$4,$V156-4,0))</f>
        <v/>
      </c>
      <c r="J156" s="208" t="str">
        <f ca="1">IF(ISERROR($V156),"",OFFSET('Smelter Look-up'!$I$4,$V156-4,0))</f>
        <v/>
      </c>
      <c r="K156" s="152"/>
      <c r="L156" s="152"/>
      <c r="M156" s="152"/>
      <c r="N156" s="152"/>
      <c r="O156" s="152"/>
      <c r="P156" s="210"/>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7" t="str">
        <f ca="1">IF(ISERROR($V157),"",OFFSET('Smelter Look-up'!$G$4,$V157-4,0))</f>
        <v/>
      </c>
      <c r="I157" s="208" t="str">
        <f ca="1">IF(ISERROR($V157),"",OFFSET('Smelter Look-up'!$H$4,$V157-4,0))</f>
        <v/>
      </c>
      <c r="J157" s="208" t="str">
        <f ca="1">IF(ISERROR($V157),"",OFFSET('Smelter Look-up'!$I$4,$V157-4,0))</f>
        <v/>
      </c>
      <c r="K157" s="152"/>
      <c r="L157" s="152"/>
      <c r="M157" s="152"/>
      <c r="N157" s="152"/>
      <c r="O157" s="152"/>
      <c r="P157" s="210"/>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7" t="str">
        <f ca="1">IF(ISERROR($V158),"",OFFSET('Smelter Look-up'!$G$4,$V158-4,0))</f>
        <v/>
      </c>
      <c r="I158" s="208" t="str">
        <f ca="1">IF(ISERROR($V158),"",OFFSET('Smelter Look-up'!$H$4,$V158-4,0))</f>
        <v/>
      </c>
      <c r="J158" s="208" t="str">
        <f ca="1">IF(ISERROR($V158),"",OFFSET('Smelter Look-up'!$I$4,$V158-4,0))</f>
        <v/>
      </c>
      <c r="K158" s="152"/>
      <c r="L158" s="152"/>
      <c r="M158" s="152"/>
      <c r="N158" s="152"/>
      <c r="O158" s="152"/>
      <c r="P158" s="210"/>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7" t="str">
        <f ca="1">IF(ISERROR($V159),"",OFFSET('Smelter Look-up'!$G$4,$V159-4,0))</f>
        <v/>
      </c>
      <c r="I159" s="208" t="str">
        <f ca="1">IF(ISERROR($V159),"",OFFSET('Smelter Look-up'!$H$4,$V159-4,0))</f>
        <v/>
      </c>
      <c r="J159" s="208" t="str">
        <f ca="1">IF(ISERROR($V159),"",OFFSET('Smelter Look-up'!$I$4,$V159-4,0))</f>
        <v/>
      </c>
      <c r="K159" s="152"/>
      <c r="L159" s="152"/>
      <c r="M159" s="152"/>
      <c r="N159" s="152"/>
      <c r="O159" s="152"/>
      <c r="P159" s="210"/>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7" t="str">
        <f ca="1">IF(ISERROR($V160),"",OFFSET('Smelter Look-up'!$G$4,$V160-4,0))</f>
        <v/>
      </c>
      <c r="I160" s="208" t="str">
        <f ca="1">IF(ISERROR($V160),"",OFFSET('Smelter Look-up'!$H$4,$V160-4,0))</f>
        <v/>
      </c>
      <c r="J160" s="208" t="str">
        <f ca="1">IF(ISERROR($V160),"",OFFSET('Smelter Look-up'!$I$4,$V160-4,0))</f>
        <v/>
      </c>
      <c r="K160" s="152"/>
      <c r="L160" s="152"/>
      <c r="M160" s="152"/>
      <c r="N160" s="152"/>
      <c r="O160" s="152"/>
      <c r="P160" s="210"/>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7" t="str">
        <f ca="1">IF(ISERROR($V161),"",OFFSET('Smelter Look-up'!$G$4,$V161-4,0))</f>
        <v/>
      </c>
      <c r="I161" s="208" t="str">
        <f ca="1">IF(ISERROR($V161),"",OFFSET('Smelter Look-up'!$H$4,$V161-4,0))</f>
        <v/>
      </c>
      <c r="J161" s="208" t="str">
        <f ca="1">IF(ISERROR($V161),"",OFFSET('Smelter Look-up'!$I$4,$V161-4,0))</f>
        <v/>
      </c>
      <c r="K161" s="152"/>
      <c r="L161" s="152"/>
      <c r="M161" s="152"/>
      <c r="N161" s="152"/>
      <c r="O161" s="152"/>
      <c r="P161" s="210"/>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7" t="str">
        <f ca="1">IF(ISERROR($V162),"",OFFSET('Smelter Look-up'!$G$4,$V162-4,0))</f>
        <v/>
      </c>
      <c r="I162" s="208" t="str">
        <f ca="1">IF(ISERROR($V162),"",OFFSET('Smelter Look-up'!$H$4,$V162-4,0))</f>
        <v/>
      </c>
      <c r="J162" s="208" t="str">
        <f ca="1">IF(ISERROR($V162),"",OFFSET('Smelter Look-up'!$I$4,$V162-4,0))</f>
        <v/>
      </c>
      <c r="K162" s="152"/>
      <c r="L162" s="152"/>
      <c r="M162" s="152"/>
      <c r="N162" s="152"/>
      <c r="O162" s="152"/>
      <c r="P162" s="210"/>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7" t="str">
        <f ca="1">IF(ISERROR($V163),"",OFFSET('Smelter Look-up'!$G$4,$V163-4,0))</f>
        <v/>
      </c>
      <c r="I163" s="208" t="str">
        <f ca="1">IF(ISERROR($V163),"",OFFSET('Smelter Look-up'!$H$4,$V163-4,0))</f>
        <v/>
      </c>
      <c r="J163" s="208" t="str">
        <f ca="1">IF(ISERROR($V163),"",OFFSET('Smelter Look-up'!$I$4,$V163-4,0))</f>
        <v/>
      </c>
      <c r="K163" s="152"/>
      <c r="L163" s="152"/>
      <c r="M163" s="152"/>
      <c r="N163" s="152"/>
      <c r="O163" s="152"/>
      <c r="P163" s="210"/>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7" t="str">
        <f ca="1">IF(ISERROR($V164),"",OFFSET('Smelter Look-up'!$G$4,$V164-4,0))</f>
        <v/>
      </c>
      <c r="I164" s="208" t="str">
        <f ca="1">IF(ISERROR($V164),"",OFFSET('Smelter Look-up'!$H$4,$V164-4,0))</f>
        <v/>
      </c>
      <c r="J164" s="208" t="str">
        <f ca="1">IF(ISERROR($V164),"",OFFSET('Smelter Look-up'!$I$4,$V164-4,0))</f>
        <v/>
      </c>
      <c r="K164" s="152"/>
      <c r="L164" s="152"/>
      <c r="M164" s="152"/>
      <c r="N164" s="152"/>
      <c r="O164" s="152"/>
      <c r="P164" s="210"/>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7" t="str">
        <f ca="1">IF(ISERROR($V165),"",OFFSET('Smelter Look-up'!$G$4,$V165-4,0))</f>
        <v/>
      </c>
      <c r="I165" s="208" t="str">
        <f ca="1">IF(ISERROR($V165),"",OFFSET('Smelter Look-up'!$H$4,$V165-4,0))</f>
        <v/>
      </c>
      <c r="J165" s="208" t="str">
        <f ca="1">IF(ISERROR($V165),"",OFFSET('Smelter Look-up'!$I$4,$V165-4,0))</f>
        <v/>
      </c>
      <c r="K165" s="152"/>
      <c r="L165" s="152"/>
      <c r="M165" s="152"/>
      <c r="N165" s="152"/>
      <c r="O165" s="152"/>
      <c r="P165" s="210"/>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7" t="str">
        <f ca="1">IF(ISERROR($V166),"",OFFSET('Smelter Look-up'!$G$4,$V166-4,0))</f>
        <v/>
      </c>
      <c r="I166" s="208" t="str">
        <f ca="1">IF(ISERROR($V166),"",OFFSET('Smelter Look-up'!$H$4,$V166-4,0))</f>
        <v/>
      </c>
      <c r="J166" s="208" t="str">
        <f ca="1">IF(ISERROR($V166),"",OFFSET('Smelter Look-up'!$I$4,$V166-4,0))</f>
        <v/>
      </c>
      <c r="K166" s="152"/>
      <c r="L166" s="152"/>
      <c r="M166" s="152"/>
      <c r="N166" s="152"/>
      <c r="O166" s="152"/>
      <c r="P166" s="210"/>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7" t="str">
        <f ca="1">IF(ISERROR($V167),"",OFFSET('Smelter Look-up'!$G$4,$V167-4,0))</f>
        <v/>
      </c>
      <c r="I167" s="208" t="str">
        <f ca="1">IF(ISERROR($V167),"",OFFSET('Smelter Look-up'!$H$4,$V167-4,0))</f>
        <v/>
      </c>
      <c r="J167" s="208" t="str">
        <f ca="1">IF(ISERROR($V167),"",OFFSET('Smelter Look-up'!$I$4,$V167-4,0))</f>
        <v/>
      </c>
      <c r="K167" s="152"/>
      <c r="L167" s="152"/>
      <c r="M167" s="152"/>
      <c r="N167" s="152"/>
      <c r="O167" s="152"/>
      <c r="P167" s="210"/>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7" t="str">
        <f ca="1">IF(ISERROR($V168),"",OFFSET('Smelter Look-up'!$G$4,$V168-4,0))</f>
        <v/>
      </c>
      <c r="I168" s="208" t="str">
        <f ca="1">IF(ISERROR($V168),"",OFFSET('Smelter Look-up'!$H$4,$V168-4,0))</f>
        <v/>
      </c>
      <c r="J168" s="208" t="str">
        <f ca="1">IF(ISERROR($V168),"",OFFSET('Smelter Look-up'!$I$4,$V168-4,0))</f>
        <v/>
      </c>
      <c r="K168" s="152"/>
      <c r="L168" s="152"/>
      <c r="M168" s="152"/>
      <c r="N168" s="152"/>
      <c r="O168" s="152"/>
      <c r="P168" s="210"/>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7" t="str">
        <f ca="1">IF(ISERROR($V169),"",OFFSET('Smelter Look-up'!$G$4,$V169-4,0))</f>
        <v/>
      </c>
      <c r="I169" s="208" t="str">
        <f ca="1">IF(ISERROR($V169),"",OFFSET('Smelter Look-up'!$H$4,$V169-4,0))</f>
        <v/>
      </c>
      <c r="J169" s="208" t="str">
        <f ca="1">IF(ISERROR($V169),"",OFFSET('Smelter Look-up'!$I$4,$V169-4,0))</f>
        <v/>
      </c>
      <c r="K169" s="152"/>
      <c r="L169" s="152"/>
      <c r="M169" s="152"/>
      <c r="N169" s="152"/>
      <c r="O169" s="152"/>
      <c r="P169" s="210"/>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7" t="str">
        <f ca="1">IF(ISERROR($V170),"",OFFSET('Smelter Look-up'!$G$4,$V170-4,0))</f>
        <v/>
      </c>
      <c r="I170" s="208" t="str">
        <f ca="1">IF(ISERROR($V170),"",OFFSET('Smelter Look-up'!$H$4,$V170-4,0))</f>
        <v/>
      </c>
      <c r="J170" s="208" t="str">
        <f ca="1">IF(ISERROR($V170),"",OFFSET('Smelter Look-up'!$I$4,$V170-4,0))</f>
        <v/>
      </c>
      <c r="K170" s="152"/>
      <c r="L170" s="152"/>
      <c r="M170" s="152"/>
      <c r="N170" s="152"/>
      <c r="O170" s="152"/>
      <c r="P170" s="210"/>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7" t="str">
        <f ca="1">IF(ISERROR($V171),"",OFFSET('Smelter Look-up'!$G$4,$V171-4,0))</f>
        <v/>
      </c>
      <c r="I171" s="208" t="str">
        <f ca="1">IF(ISERROR($V171),"",OFFSET('Smelter Look-up'!$H$4,$V171-4,0))</f>
        <v/>
      </c>
      <c r="J171" s="208" t="str">
        <f ca="1">IF(ISERROR($V171),"",OFFSET('Smelter Look-up'!$I$4,$V171-4,0))</f>
        <v/>
      </c>
      <c r="K171" s="152"/>
      <c r="L171" s="152"/>
      <c r="M171" s="152"/>
      <c r="N171" s="152"/>
      <c r="O171" s="152"/>
      <c r="P171" s="210"/>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7" t="str">
        <f ca="1">IF(ISERROR($V172),"",OFFSET('Smelter Look-up'!$G$4,$V172-4,0))</f>
        <v/>
      </c>
      <c r="I172" s="208" t="str">
        <f ca="1">IF(ISERROR($V172),"",OFFSET('Smelter Look-up'!$H$4,$V172-4,0))</f>
        <v/>
      </c>
      <c r="J172" s="208" t="str">
        <f ca="1">IF(ISERROR($V172),"",OFFSET('Smelter Look-up'!$I$4,$V172-4,0))</f>
        <v/>
      </c>
      <c r="K172" s="152"/>
      <c r="L172" s="152"/>
      <c r="M172" s="152"/>
      <c r="N172" s="152"/>
      <c r="O172" s="152"/>
      <c r="P172" s="210"/>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7" t="str">
        <f ca="1">IF(ISERROR($V173),"",OFFSET('Smelter Look-up'!$G$4,$V173-4,0))</f>
        <v/>
      </c>
      <c r="I173" s="208" t="str">
        <f ca="1">IF(ISERROR($V173),"",OFFSET('Smelter Look-up'!$H$4,$V173-4,0))</f>
        <v/>
      </c>
      <c r="J173" s="208" t="str">
        <f ca="1">IF(ISERROR($V173),"",OFFSET('Smelter Look-up'!$I$4,$V173-4,0))</f>
        <v/>
      </c>
      <c r="K173" s="152"/>
      <c r="L173" s="152"/>
      <c r="M173" s="152"/>
      <c r="N173" s="152"/>
      <c r="O173" s="152"/>
      <c r="P173" s="210"/>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7" t="str">
        <f ca="1">IF(ISERROR($V174),"",OFFSET('Smelter Look-up'!$G$4,$V174-4,0))</f>
        <v/>
      </c>
      <c r="I174" s="208" t="str">
        <f ca="1">IF(ISERROR($V174),"",OFFSET('Smelter Look-up'!$H$4,$V174-4,0))</f>
        <v/>
      </c>
      <c r="J174" s="208" t="str">
        <f ca="1">IF(ISERROR($V174),"",OFFSET('Smelter Look-up'!$I$4,$V174-4,0))</f>
        <v/>
      </c>
      <c r="K174" s="152"/>
      <c r="L174" s="152"/>
      <c r="M174" s="152"/>
      <c r="N174" s="152"/>
      <c r="O174" s="152"/>
      <c r="P174" s="210"/>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7" t="str">
        <f ca="1">IF(ISERROR($V175),"",OFFSET('Smelter Look-up'!$G$4,$V175-4,0))</f>
        <v/>
      </c>
      <c r="I175" s="208" t="str">
        <f ca="1">IF(ISERROR($V175),"",OFFSET('Smelter Look-up'!$H$4,$V175-4,0))</f>
        <v/>
      </c>
      <c r="J175" s="208" t="str">
        <f ca="1">IF(ISERROR($V175),"",OFFSET('Smelter Look-up'!$I$4,$V175-4,0))</f>
        <v/>
      </c>
      <c r="K175" s="152"/>
      <c r="L175" s="152"/>
      <c r="M175" s="152"/>
      <c r="N175" s="152"/>
      <c r="O175" s="152"/>
      <c r="P175" s="210"/>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7" t="str">
        <f ca="1">IF(ISERROR($V176),"",OFFSET('Smelter Look-up'!$G$4,$V176-4,0))</f>
        <v/>
      </c>
      <c r="I176" s="208" t="str">
        <f ca="1">IF(ISERROR($V176),"",OFFSET('Smelter Look-up'!$H$4,$V176-4,0))</f>
        <v/>
      </c>
      <c r="J176" s="208" t="str">
        <f ca="1">IF(ISERROR($V176),"",OFFSET('Smelter Look-up'!$I$4,$V176-4,0))</f>
        <v/>
      </c>
      <c r="K176" s="152"/>
      <c r="L176" s="152"/>
      <c r="M176" s="152"/>
      <c r="N176" s="152"/>
      <c r="O176" s="152"/>
      <c r="P176" s="210"/>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7" t="str">
        <f ca="1">IF(ISERROR($V177),"",OFFSET('Smelter Look-up'!$G$4,$V177-4,0))</f>
        <v/>
      </c>
      <c r="I177" s="208" t="str">
        <f ca="1">IF(ISERROR($V177),"",OFFSET('Smelter Look-up'!$H$4,$V177-4,0))</f>
        <v/>
      </c>
      <c r="J177" s="208" t="str">
        <f ca="1">IF(ISERROR($V177),"",OFFSET('Smelter Look-up'!$I$4,$V177-4,0))</f>
        <v/>
      </c>
      <c r="K177" s="152"/>
      <c r="L177" s="152"/>
      <c r="M177" s="152"/>
      <c r="N177" s="152"/>
      <c r="O177" s="152"/>
      <c r="P177" s="210"/>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7" t="str">
        <f ca="1">IF(ISERROR($V178),"",OFFSET('Smelter Look-up'!$G$4,$V178-4,0))</f>
        <v/>
      </c>
      <c r="I178" s="208" t="str">
        <f ca="1">IF(ISERROR($V178),"",OFFSET('Smelter Look-up'!$H$4,$V178-4,0))</f>
        <v/>
      </c>
      <c r="J178" s="208" t="str">
        <f ca="1">IF(ISERROR($V178),"",OFFSET('Smelter Look-up'!$I$4,$V178-4,0))</f>
        <v/>
      </c>
      <c r="K178" s="152"/>
      <c r="L178" s="152"/>
      <c r="M178" s="152"/>
      <c r="N178" s="152"/>
      <c r="O178" s="152"/>
      <c r="P178" s="210"/>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7" t="str">
        <f ca="1">IF(ISERROR($V179),"",OFFSET('Smelter Look-up'!$G$4,$V179-4,0))</f>
        <v/>
      </c>
      <c r="I179" s="208" t="str">
        <f ca="1">IF(ISERROR($V179),"",OFFSET('Smelter Look-up'!$H$4,$V179-4,0))</f>
        <v/>
      </c>
      <c r="J179" s="208" t="str">
        <f ca="1">IF(ISERROR($V179),"",OFFSET('Smelter Look-up'!$I$4,$V179-4,0))</f>
        <v/>
      </c>
      <c r="K179" s="152"/>
      <c r="L179" s="152"/>
      <c r="M179" s="152"/>
      <c r="N179" s="152"/>
      <c r="O179" s="152"/>
      <c r="P179" s="210"/>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7" t="str">
        <f ca="1">IF(ISERROR($V180),"",OFFSET('Smelter Look-up'!$G$4,$V180-4,0))</f>
        <v/>
      </c>
      <c r="I180" s="208" t="str">
        <f ca="1">IF(ISERROR($V180),"",OFFSET('Smelter Look-up'!$H$4,$V180-4,0))</f>
        <v/>
      </c>
      <c r="J180" s="208" t="str">
        <f ca="1">IF(ISERROR($V180),"",OFFSET('Smelter Look-up'!$I$4,$V180-4,0))</f>
        <v/>
      </c>
      <c r="K180" s="152"/>
      <c r="L180" s="152"/>
      <c r="M180" s="152"/>
      <c r="N180" s="152"/>
      <c r="O180" s="152"/>
      <c r="P180" s="210"/>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7" t="str">
        <f ca="1">IF(ISERROR($V181),"",OFFSET('Smelter Look-up'!$G$4,$V181-4,0))</f>
        <v/>
      </c>
      <c r="I181" s="208" t="str">
        <f ca="1">IF(ISERROR($V181),"",OFFSET('Smelter Look-up'!$H$4,$V181-4,0))</f>
        <v/>
      </c>
      <c r="J181" s="208" t="str">
        <f ca="1">IF(ISERROR($V181),"",OFFSET('Smelter Look-up'!$I$4,$V181-4,0))</f>
        <v/>
      </c>
      <c r="K181" s="152"/>
      <c r="L181" s="152"/>
      <c r="M181" s="152"/>
      <c r="N181" s="152"/>
      <c r="O181" s="152"/>
      <c r="P181" s="210"/>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7" t="str">
        <f ca="1">IF(ISERROR($V182),"",OFFSET('Smelter Look-up'!$G$4,$V182-4,0))</f>
        <v/>
      </c>
      <c r="I182" s="208" t="str">
        <f ca="1">IF(ISERROR($V182),"",OFFSET('Smelter Look-up'!$H$4,$V182-4,0))</f>
        <v/>
      </c>
      <c r="J182" s="208" t="str">
        <f ca="1">IF(ISERROR($V182),"",OFFSET('Smelter Look-up'!$I$4,$V182-4,0))</f>
        <v/>
      </c>
      <c r="K182" s="152"/>
      <c r="L182" s="152"/>
      <c r="M182" s="152"/>
      <c r="N182" s="152"/>
      <c r="O182" s="152"/>
      <c r="P182" s="210"/>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7" t="str">
        <f ca="1">IF(ISERROR($V183),"",OFFSET('Smelter Look-up'!$G$4,$V183-4,0))</f>
        <v/>
      </c>
      <c r="I183" s="208" t="str">
        <f ca="1">IF(ISERROR($V183),"",OFFSET('Smelter Look-up'!$H$4,$V183-4,0))</f>
        <v/>
      </c>
      <c r="J183" s="208" t="str">
        <f ca="1">IF(ISERROR($V183),"",OFFSET('Smelter Look-up'!$I$4,$V183-4,0))</f>
        <v/>
      </c>
      <c r="K183" s="152"/>
      <c r="L183" s="152"/>
      <c r="M183" s="152"/>
      <c r="N183" s="152"/>
      <c r="O183" s="152"/>
      <c r="P183" s="210"/>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7" t="str">
        <f ca="1">IF(ISERROR($V184),"",OFFSET('Smelter Look-up'!$G$4,$V184-4,0))</f>
        <v/>
      </c>
      <c r="I184" s="208" t="str">
        <f ca="1">IF(ISERROR($V184),"",OFFSET('Smelter Look-up'!$H$4,$V184-4,0))</f>
        <v/>
      </c>
      <c r="J184" s="208" t="str">
        <f ca="1">IF(ISERROR($V184),"",OFFSET('Smelter Look-up'!$I$4,$V184-4,0))</f>
        <v/>
      </c>
      <c r="K184" s="152"/>
      <c r="L184" s="152"/>
      <c r="M184" s="152"/>
      <c r="N184" s="152"/>
      <c r="O184" s="152"/>
      <c r="P184" s="210"/>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7" t="str">
        <f ca="1">IF(ISERROR($V185),"",OFFSET('Smelter Look-up'!$G$4,$V185-4,0))</f>
        <v/>
      </c>
      <c r="I185" s="208" t="str">
        <f ca="1">IF(ISERROR($V185),"",OFFSET('Smelter Look-up'!$H$4,$V185-4,0))</f>
        <v/>
      </c>
      <c r="J185" s="208" t="str">
        <f ca="1">IF(ISERROR($V185),"",OFFSET('Smelter Look-up'!$I$4,$V185-4,0))</f>
        <v/>
      </c>
      <c r="K185" s="152"/>
      <c r="L185" s="152"/>
      <c r="M185" s="152"/>
      <c r="N185" s="152"/>
      <c r="O185" s="152"/>
      <c r="P185" s="210"/>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7" t="str">
        <f ca="1">IF(ISERROR($V186),"",OFFSET('Smelter Look-up'!$G$4,$V186-4,0))</f>
        <v/>
      </c>
      <c r="I186" s="208" t="str">
        <f ca="1">IF(ISERROR($V186),"",OFFSET('Smelter Look-up'!$H$4,$V186-4,0))</f>
        <v/>
      </c>
      <c r="J186" s="208" t="str">
        <f ca="1">IF(ISERROR($V186),"",OFFSET('Smelter Look-up'!$I$4,$V186-4,0))</f>
        <v/>
      </c>
      <c r="K186" s="152"/>
      <c r="L186" s="152"/>
      <c r="M186" s="152"/>
      <c r="N186" s="152"/>
      <c r="O186" s="152"/>
      <c r="P186" s="210"/>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7" t="str">
        <f ca="1">IF(ISERROR($V187),"",OFFSET('Smelter Look-up'!$G$4,$V187-4,0))</f>
        <v/>
      </c>
      <c r="I187" s="208" t="str">
        <f ca="1">IF(ISERROR($V187),"",OFFSET('Smelter Look-up'!$H$4,$V187-4,0))</f>
        <v/>
      </c>
      <c r="J187" s="208" t="str">
        <f ca="1">IF(ISERROR($V187),"",OFFSET('Smelter Look-up'!$I$4,$V187-4,0))</f>
        <v/>
      </c>
      <c r="K187" s="152"/>
      <c r="L187" s="152"/>
      <c r="M187" s="152"/>
      <c r="N187" s="152"/>
      <c r="O187" s="152"/>
      <c r="P187" s="210"/>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7" t="str">
        <f ca="1">IF(ISERROR($V188),"",OFFSET('Smelter Look-up'!$G$4,$V188-4,0))</f>
        <v/>
      </c>
      <c r="I188" s="208" t="str">
        <f ca="1">IF(ISERROR($V188),"",OFFSET('Smelter Look-up'!$H$4,$V188-4,0))</f>
        <v/>
      </c>
      <c r="J188" s="208" t="str">
        <f ca="1">IF(ISERROR($V188),"",OFFSET('Smelter Look-up'!$I$4,$V188-4,0))</f>
        <v/>
      </c>
      <c r="K188" s="152"/>
      <c r="L188" s="152"/>
      <c r="M188" s="152"/>
      <c r="N188" s="152"/>
      <c r="O188" s="152"/>
      <c r="P188" s="210"/>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7" t="str">
        <f ca="1">IF(ISERROR($V189),"",OFFSET('Smelter Look-up'!$G$4,$V189-4,0))</f>
        <v/>
      </c>
      <c r="I189" s="208" t="str">
        <f ca="1">IF(ISERROR($V189),"",OFFSET('Smelter Look-up'!$H$4,$V189-4,0))</f>
        <v/>
      </c>
      <c r="J189" s="208" t="str">
        <f ca="1">IF(ISERROR($V189),"",OFFSET('Smelter Look-up'!$I$4,$V189-4,0))</f>
        <v/>
      </c>
      <c r="K189" s="152"/>
      <c r="L189" s="152"/>
      <c r="M189" s="152"/>
      <c r="N189" s="152"/>
      <c r="O189" s="152"/>
      <c r="P189" s="210"/>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7" t="str">
        <f ca="1">IF(ISERROR($V190),"",OFFSET('Smelter Look-up'!$G$4,$V190-4,0))</f>
        <v/>
      </c>
      <c r="I190" s="208" t="str">
        <f ca="1">IF(ISERROR($V190),"",OFFSET('Smelter Look-up'!$H$4,$V190-4,0))</f>
        <v/>
      </c>
      <c r="J190" s="208" t="str">
        <f ca="1">IF(ISERROR($V190),"",OFFSET('Smelter Look-up'!$I$4,$V190-4,0))</f>
        <v/>
      </c>
      <c r="K190" s="152"/>
      <c r="L190" s="152"/>
      <c r="M190" s="152"/>
      <c r="N190" s="152"/>
      <c r="O190" s="152"/>
      <c r="P190" s="210"/>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7" t="str">
        <f ca="1">IF(ISERROR($V191),"",OFFSET('Smelter Look-up'!$G$4,$V191-4,0))</f>
        <v/>
      </c>
      <c r="I191" s="208" t="str">
        <f ca="1">IF(ISERROR($V191),"",OFFSET('Smelter Look-up'!$H$4,$V191-4,0))</f>
        <v/>
      </c>
      <c r="J191" s="208" t="str">
        <f ca="1">IF(ISERROR($V191),"",OFFSET('Smelter Look-up'!$I$4,$V191-4,0))</f>
        <v/>
      </c>
      <c r="K191" s="152"/>
      <c r="L191" s="152"/>
      <c r="M191" s="152"/>
      <c r="N191" s="152"/>
      <c r="O191" s="152"/>
      <c r="P191" s="210"/>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7" t="str">
        <f ca="1">IF(ISERROR($V192),"",OFFSET('Smelter Look-up'!$G$4,$V192-4,0))</f>
        <v/>
      </c>
      <c r="I192" s="208" t="str">
        <f ca="1">IF(ISERROR($V192),"",OFFSET('Smelter Look-up'!$H$4,$V192-4,0))</f>
        <v/>
      </c>
      <c r="J192" s="208" t="str">
        <f ca="1">IF(ISERROR($V192),"",OFFSET('Smelter Look-up'!$I$4,$V192-4,0))</f>
        <v/>
      </c>
      <c r="K192" s="152"/>
      <c r="L192" s="152"/>
      <c r="M192" s="152"/>
      <c r="N192" s="152"/>
      <c r="O192" s="152"/>
      <c r="P192" s="210"/>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7" t="str">
        <f ca="1">IF(ISERROR($V193),"",OFFSET('Smelter Look-up'!$G$4,$V193-4,0))</f>
        <v/>
      </c>
      <c r="I193" s="208" t="str">
        <f ca="1">IF(ISERROR($V193),"",OFFSET('Smelter Look-up'!$H$4,$V193-4,0))</f>
        <v/>
      </c>
      <c r="J193" s="208" t="str">
        <f ca="1">IF(ISERROR($V193),"",OFFSET('Smelter Look-up'!$I$4,$V193-4,0))</f>
        <v/>
      </c>
      <c r="K193" s="152"/>
      <c r="L193" s="152"/>
      <c r="M193" s="152"/>
      <c r="N193" s="152"/>
      <c r="O193" s="152"/>
      <c r="P193" s="210"/>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7" t="str">
        <f ca="1">IF(ISERROR($V194),"",OFFSET('Smelter Look-up'!$G$4,$V194-4,0))</f>
        <v/>
      </c>
      <c r="I194" s="208" t="str">
        <f ca="1">IF(ISERROR($V194),"",OFFSET('Smelter Look-up'!$H$4,$V194-4,0))</f>
        <v/>
      </c>
      <c r="J194" s="208" t="str">
        <f ca="1">IF(ISERROR($V194),"",OFFSET('Smelter Look-up'!$I$4,$V194-4,0))</f>
        <v/>
      </c>
      <c r="K194" s="152"/>
      <c r="L194" s="152"/>
      <c r="M194" s="152"/>
      <c r="N194" s="152"/>
      <c r="O194" s="152"/>
      <c r="P194" s="210"/>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7" t="str">
        <f ca="1">IF(ISERROR($V195),"",OFFSET('Smelter Look-up'!$G$4,$V195-4,0))</f>
        <v/>
      </c>
      <c r="I195" s="208" t="str">
        <f ca="1">IF(ISERROR($V195),"",OFFSET('Smelter Look-up'!$H$4,$V195-4,0))</f>
        <v/>
      </c>
      <c r="J195" s="208" t="str">
        <f ca="1">IF(ISERROR($V195),"",OFFSET('Smelter Look-up'!$I$4,$V195-4,0))</f>
        <v/>
      </c>
      <c r="K195" s="152"/>
      <c r="L195" s="152"/>
      <c r="M195" s="152"/>
      <c r="N195" s="152"/>
      <c r="O195" s="152"/>
      <c r="P195" s="210"/>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7" t="str">
        <f ca="1">IF(ISERROR($V196),"",OFFSET('Smelter Look-up'!$G$4,$V196-4,0))</f>
        <v/>
      </c>
      <c r="I196" s="208" t="str">
        <f ca="1">IF(ISERROR($V196),"",OFFSET('Smelter Look-up'!$H$4,$V196-4,0))</f>
        <v/>
      </c>
      <c r="J196" s="208" t="str">
        <f ca="1">IF(ISERROR($V196),"",OFFSET('Smelter Look-up'!$I$4,$V196-4,0))</f>
        <v/>
      </c>
      <c r="K196" s="152"/>
      <c r="L196" s="152"/>
      <c r="M196" s="152"/>
      <c r="N196" s="152"/>
      <c r="O196" s="152"/>
      <c r="P196" s="210"/>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7" t="str">
        <f ca="1">IF(ISERROR($V197),"",OFFSET('Smelter Look-up'!$G$4,$V197-4,0))</f>
        <v/>
      </c>
      <c r="I197" s="208" t="str">
        <f ca="1">IF(ISERROR($V197),"",OFFSET('Smelter Look-up'!$H$4,$V197-4,0))</f>
        <v/>
      </c>
      <c r="J197" s="208" t="str">
        <f ca="1">IF(ISERROR($V197),"",OFFSET('Smelter Look-up'!$I$4,$V197-4,0))</f>
        <v/>
      </c>
      <c r="K197" s="152"/>
      <c r="L197" s="152"/>
      <c r="M197" s="152"/>
      <c r="N197" s="152"/>
      <c r="O197" s="152"/>
      <c r="P197" s="210"/>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7" t="str">
        <f ca="1">IF(ISERROR($V198),"",OFFSET('Smelter Look-up'!$G$4,$V198-4,0))</f>
        <v/>
      </c>
      <c r="I198" s="208" t="str">
        <f ca="1">IF(ISERROR($V198),"",OFFSET('Smelter Look-up'!$H$4,$V198-4,0))</f>
        <v/>
      </c>
      <c r="J198" s="208" t="str">
        <f ca="1">IF(ISERROR($V198),"",OFFSET('Smelter Look-up'!$I$4,$V198-4,0))</f>
        <v/>
      </c>
      <c r="K198" s="152"/>
      <c r="L198" s="152"/>
      <c r="M198" s="152"/>
      <c r="N198" s="152"/>
      <c r="O198" s="152"/>
      <c r="P198" s="210"/>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7" t="str">
        <f ca="1">IF(ISERROR($V199),"",OFFSET('Smelter Look-up'!$G$4,$V199-4,0))</f>
        <v/>
      </c>
      <c r="I199" s="208" t="str">
        <f ca="1">IF(ISERROR($V199),"",OFFSET('Smelter Look-up'!$H$4,$V199-4,0))</f>
        <v/>
      </c>
      <c r="J199" s="208" t="str">
        <f ca="1">IF(ISERROR($V199),"",OFFSET('Smelter Look-up'!$I$4,$V199-4,0))</f>
        <v/>
      </c>
      <c r="K199" s="152"/>
      <c r="L199" s="152"/>
      <c r="M199" s="152"/>
      <c r="N199" s="152"/>
      <c r="O199" s="152"/>
      <c r="P199" s="210"/>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7" t="str">
        <f ca="1">IF(ISERROR($V200),"",OFFSET('Smelter Look-up'!$G$4,$V200-4,0))</f>
        <v/>
      </c>
      <c r="I200" s="208" t="str">
        <f ca="1">IF(ISERROR($V200),"",OFFSET('Smelter Look-up'!$H$4,$V200-4,0))</f>
        <v/>
      </c>
      <c r="J200" s="208" t="str">
        <f ca="1">IF(ISERROR($V200),"",OFFSET('Smelter Look-up'!$I$4,$V200-4,0))</f>
        <v/>
      </c>
      <c r="K200" s="152"/>
      <c r="L200" s="152"/>
      <c r="M200" s="152"/>
      <c r="N200" s="152"/>
      <c r="O200" s="152"/>
      <c r="P200" s="210"/>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7" t="str">
        <f ca="1">IF(ISERROR($V201),"",OFFSET('Smelter Look-up'!$G$4,$V201-4,0))</f>
        <v/>
      </c>
      <c r="I201" s="208" t="str">
        <f ca="1">IF(ISERROR($V201),"",OFFSET('Smelter Look-up'!$H$4,$V201-4,0))</f>
        <v/>
      </c>
      <c r="J201" s="208" t="str">
        <f ca="1">IF(ISERROR($V201),"",OFFSET('Smelter Look-up'!$I$4,$V201-4,0))</f>
        <v/>
      </c>
      <c r="K201" s="152"/>
      <c r="L201" s="152"/>
      <c r="M201" s="152"/>
      <c r="N201" s="152"/>
      <c r="O201" s="152"/>
      <c r="P201" s="210"/>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7" t="str">
        <f ca="1">IF(ISERROR($V202),"",OFFSET('Smelter Look-up'!$G$4,$V202-4,0))</f>
        <v/>
      </c>
      <c r="I202" s="208" t="str">
        <f ca="1">IF(ISERROR($V202),"",OFFSET('Smelter Look-up'!$H$4,$V202-4,0))</f>
        <v/>
      </c>
      <c r="J202" s="208" t="str">
        <f ca="1">IF(ISERROR($V202),"",OFFSET('Smelter Look-up'!$I$4,$V202-4,0))</f>
        <v/>
      </c>
      <c r="K202" s="152"/>
      <c r="L202" s="152"/>
      <c r="M202" s="152"/>
      <c r="N202" s="152"/>
      <c r="O202" s="152"/>
      <c r="P202" s="210"/>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7" t="str">
        <f ca="1">IF(ISERROR($V203),"",OFFSET('Smelter Look-up'!$G$4,$V203-4,0))</f>
        <v/>
      </c>
      <c r="I203" s="208" t="str">
        <f ca="1">IF(ISERROR($V203),"",OFFSET('Smelter Look-up'!$H$4,$V203-4,0))</f>
        <v/>
      </c>
      <c r="J203" s="208" t="str">
        <f ca="1">IF(ISERROR($V203),"",OFFSET('Smelter Look-up'!$I$4,$V203-4,0))</f>
        <v/>
      </c>
      <c r="K203" s="152"/>
      <c r="L203" s="152"/>
      <c r="M203" s="152"/>
      <c r="N203" s="152"/>
      <c r="O203" s="152"/>
      <c r="P203" s="210"/>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7" t="str">
        <f ca="1">IF(ISERROR($V204),"",OFFSET('Smelter Look-up'!$G$4,$V204-4,0))</f>
        <v/>
      </c>
      <c r="I204" s="208" t="str">
        <f ca="1">IF(ISERROR($V204),"",OFFSET('Smelter Look-up'!$H$4,$V204-4,0))</f>
        <v/>
      </c>
      <c r="J204" s="208" t="str">
        <f ca="1">IF(ISERROR($V204),"",OFFSET('Smelter Look-up'!$I$4,$V204-4,0))</f>
        <v/>
      </c>
      <c r="K204" s="152"/>
      <c r="L204" s="152"/>
      <c r="M204" s="152"/>
      <c r="N204" s="152"/>
      <c r="O204" s="152"/>
      <c r="P204" s="210"/>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7" t="str">
        <f ca="1">IF(ISERROR($V205),"",OFFSET('Smelter Look-up'!$G$4,$V205-4,0))</f>
        <v/>
      </c>
      <c r="I205" s="208" t="str">
        <f ca="1">IF(ISERROR($V205),"",OFFSET('Smelter Look-up'!$H$4,$V205-4,0))</f>
        <v/>
      </c>
      <c r="J205" s="208" t="str">
        <f ca="1">IF(ISERROR($V205),"",OFFSET('Smelter Look-up'!$I$4,$V205-4,0))</f>
        <v/>
      </c>
      <c r="K205" s="152"/>
      <c r="L205" s="152"/>
      <c r="M205" s="152"/>
      <c r="N205" s="152"/>
      <c r="O205" s="152"/>
      <c r="P205" s="210"/>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7" t="str">
        <f ca="1">IF(ISERROR($V206),"",OFFSET('Smelter Look-up'!$G$4,$V206-4,0))</f>
        <v/>
      </c>
      <c r="I206" s="208" t="str">
        <f ca="1">IF(ISERROR($V206),"",OFFSET('Smelter Look-up'!$H$4,$V206-4,0))</f>
        <v/>
      </c>
      <c r="J206" s="208" t="str">
        <f ca="1">IF(ISERROR($V206),"",OFFSET('Smelter Look-up'!$I$4,$V206-4,0))</f>
        <v/>
      </c>
      <c r="K206" s="152"/>
      <c r="L206" s="152"/>
      <c r="M206" s="152"/>
      <c r="N206" s="152"/>
      <c r="O206" s="152"/>
      <c r="P206" s="210"/>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7" t="str">
        <f ca="1">IF(ISERROR($V207),"",OFFSET('Smelter Look-up'!$G$4,$V207-4,0))</f>
        <v/>
      </c>
      <c r="I207" s="208" t="str">
        <f ca="1">IF(ISERROR($V207),"",OFFSET('Smelter Look-up'!$H$4,$V207-4,0))</f>
        <v/>
      </c>
      <c r="J207" s="208" t="str">
        <f ca="1">IF(ISERROR($V207),"",OFFSET('Smelter Look-up'!$I$4,$V207-4,0))</f>
        <v/>
      </c>
      <c r="K207" s="152"/>
      <c r="L207" s="152"/>
      <c r="M207" s="152"/>
      <c r="N207" s="152"/>
      <c r="O207" s="152"/>
      <c r="P207" s="210"/>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7" t="str">
        <f ca="1">IF(ISERROR($V208),"",OFFSET('Smelter Look-up'!$G$4,$V208-4,0))</f>
        <v/>
      </c>
      <c r="I208" s="208" t="str">
        <f ca="1">IF(ISERROR($V208),"",OFFSET('Smelter Look-up'!$H$4,$V208-4,0))</f>
        <v/>
      </c>
      <c r="J208" s="208" t="str">
        <f ca="1">IF(ISERROR($V208),"",OFFSET('Smelter Look-up'!$I$4,$V208-4,0))</f>
        <v/>
      </c>
      <c r="K208" s="152"/>
      <c r="L208" s="152"/>
      <c r="M208" s="152"/>
      <c r="N208" s="152"/>
      <c r="O208" s="152"/>
      <c r="P208" s="210"/>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7" t="str">
        <f ca="1">IF(ISERROR($V209),"",OFFSET('Smelter Look-up'!$G$4,$V209-4,0))</f>
        <v/>
      </c>
      <c r="I209" s="208" t="str">
        <f ca="1">IF(ISERROR($V209),"",OFFSET('Smelter Look-up'!$H$4,$V209-4,0))</f>
        <v/>
      </c>
      <c r="J209" s="208" t="str">
        <f ca="1">IF(ISERROR($V209),"",OFFSET('Smelter Look-up'!$I$4,$V209-4,0))</f>
        <v/>
      </c>
      <c r="K209" s="152"/>
      <c r="L209" s="152"/>
      <c r="M209" s="152"/>
      <c r="N209" s="152"/>
      <c r="O209" s="152"/>
      <c r="P209" s="210"/>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7" t="str">
        <f ca="1">IF(ISERROR($V210),"",OFFSET('Smelter Look-up'!$G$4,$V210-4,0))</f>
        <v/>
      </c>
      <c r="I210" s="208" t="str">
        <f ca="1">IF(ISERROR($V210),"",OFFSET('Smelter Look-up'!$H$4,$V210-4,0))</f>
        <v/>
      </c>
      <c r="J210" s="208" t="str">
        <f ca="1">IF(ISERROR($V210),"",OFFSET('Smelter Look-up'!$I$4,$V210-4,0))</f>
        <v/>
      </c>
      <c r="K210" s="152"/>
      <c r="L210" s="152"/>
      <c r="M210" s="152"/>
      <c r="N210" s="152"/>
      <c r="O210" s="152"/>
      <c r="P210" s="210"/>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7" t="str">
        <f ca="1">IF(ISERROR($V211),"",OFFSET('Smelter Look-up'!$G$4,$V211-4,0))</f>
        <v/>
      </c>
      <c r="I211" s="208" t="str">
        <f ca="1">IF(ISERROR($V211),"",OFFSET('Smelter Look-up'!$H$4,$V211-4,0))</f>
        <v/>
      </c>
      <c r="J211" s="208" t="str">
        <f ca="1">IF(ISERROR($V211),"",OFFSET('Smelter Look-up'!$I$4,$V211-4,0))</f>
        <v/>
      </c>
      <c r="K211" s="152"/>
      <c r="L211" s="152"/>
      <c r="M211" s="152"/>
      <c r="N211" s="152"/>
      <c r="O211" s="152"/>
      <c r="P211" s="210"/>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7" t="str">
        <f ca="1">IF(ISERROR($V212),"",OFFSET('Smelter Look-up'!$G$4,$V212-4,0))</f>
        <v/>
      </c>
      <c r="I212" s="208" t="str">
        <f ca="1">IF(ISERROR($V212),"",OFFSET('Smelter Look-up'!$H$4,$V212-4,0))</f>
        <v/>
      </c>
      <c r="J212" s="208" t="str">
        <f ca="1">IF(ISERROR($V212),"",OFFSET('Smelter Look-up'!$I$4,$V212-4,0))</f>
        <v/>
      </c>
      <c r="K212" s="152"/>
      <c r="L212" s="152"/>
      <c r="M212" s="152"/>
      <c r="N212" s="152"/>
      <c r="O212" s="152"/>
      <c r="P212" s="210"/>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7" t="str">
        <f ca="1">IF(ISERROR($V213),"",OFFSET('Smelter Look-up'!$G$4,$V213-4,0))</f>
        <v/>
      </c>
      <c r="I213" s="208" t="str">
        <f ca="1">IF(ISERROR($V213),"",OFFSET('Smelter Look-up'!$H$4,$V213-4,0))</f>
        <v/>
      </c>
      <c r="J213" s="208" t="str">
        <f ca="1">IF(ISERROR($V213),"",OFFSET('Smelter Look-up'!$I$4,$V213-4,0))</f>
        <v/>
      </c>
      <c r="K213" s="152"/>
      <c r="L213" s="152"/>
      <c r="M213" s="152"/>
      <c r="N213" s="152"/>
      <c r="O213" s="152"/>
      <c r="P213" s="210"/>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7" t="str">
        <f ca="1">IF(ISERROR($V214),"",OFFSET('Smelter Look-up'!$G$4,$V214-4,0))</f>
        <v/>
      </c>
      <c r="I214" s="208" t="str">
        <f ca="1">IF(ISERROR($V214),"",OFFSET('Smelter Look-up'!$H$4,$V214-4,0))</f>
        <v/>
      </c>
      <c r="J214" s="208" t="str">
        <f ca="1">IF(ISERROR($V214),"",OFFSET('Smelter Look-up'!$I$4,$V214-4,0))</f>
        <v/>
      </c>
      <c r="K214" s="152"/>
      <c r="L214" s="152"/>
      <c r="M214" s="152"/>
      <c r="N214" s="152"/>
      <c r="O214" s="152"/>
      <c r="P214" s="210"/>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7" t="str">
        <f ca="1">IF(ISERROR($V215),"",OFFSET('Smelter Look-up'!$G$4,$V215-4,0))</f>
        <v/>
      </c>
      <c r="I215" s="208" t="str">
        <f ca="1">IF(ISERROR($V215),"",OFFSET('Smelter Look-up'!$H$4,$V215-4,0))</f>
        <v/>
      </c>
      <c r="J215" s="208" t="str">
        <f ca="1">IF(ISERROR($V215),"",OFFSET('Smelter Look-up'!$I$4,$V215-4,0))</f>
        <v/>
      </c>
      <c r="K215" s="152"/>
      <c r="L215" s="152"/>
      <c r="M215" s="152"/>
      <c r="N215" s="152"/>
      <c r="O215" s="152"/>
      <c r="P215" s="210"/>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7" t="str">
        <f ca="1">IF(ISERROR($V216),"",OFFSET('Smelter Look-up'!$G$4,$V216-4,0))</f>
        <v/>
      </c>
      <c r="I216" s="208" t="str">
        <f ca="1">IF(ISERROR($V216),"",OFFSET('Smelter Look-up'!$H$4,$V216-4,0))</f>
        <v/>
      </c>
      <c r="J216" s="208" t="str">
        <f ca="1">IF(ISERROR($V216),"",OFFSET('Smelter Look-up'!$I$4,$V216-4,0))</f>
        <v/>
      </c>
      <c r="K216" s="152"/>
      <c r="L216" s="152"/>
      <c r="M216" s="152"/>
      <c r="N216" s="152"/>
      <c r="O216" s="152"/>
      <c r="P216" s="210"/>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7" t="str">
        <f ca="1">IF(ISERROR($V217),"",OFFSET('Smelter Look-up'!$G$4,$V217-4,0))</f>
        <v/>
      </c>
      <c r="I217" s="208" t="str">
        <f ca="1">IF(ISERROR($V217),"",OFFSET('Smelter Look-up'!$H$4,$V217-4,0))</f>
        <v/>
      </c>
      <c r="J217" s="208" t="str">
        <f ca="1">IF(ISERROR($V217),"",OFFSET('Smelter Look-up'!$I$4,$V217-4,0))</f>
        <v/>
      </c>
      <c r="K217" s="152"/>
      <c r="L217" s="152"/>
      <c r="M217" s="152"/>
      <c r="N217" s="152"/>
      <c r="O217" s="152"/>
      <c r="P217" s="210"/>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7" t="str">
        <f ca="1">IF(ISERROR($V218),"",OFFSET('Smelter Look-up'!$G$4,$V218-4,0))</f>
        <v/>
      </c>
      <c r="I218" s="208" t="str">
        <f ca="1">IF(ISERROR($V218),"",OFFSET('Smelter Look-up'!$H$4,$V218-4,0))</f>
        <v/>
      </c>
      <c r="J218" s="208" t="str">
        <f ca="1">IF(ISERROR($V218),"",OFFSET('Smelter Look-up'!$I$4,$V218-4,0))</f>
        <v/>
      </c>
      <c r="K218" s="152"/>
      <c r="L218" s="152"/>
      <c r="M218" s="152"/>
      <c r="N218" s="152"/>
      <c r="O218" s="152"/>
      <c r="P218" s="210"/>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7" t="str">
        <f ca="1">IF(ISERROR($V219),"",OFFSET('Smelter Look-up'!$G$4,$V219-4,0))</f>
        <v/>
      </c>
      <c r="I219" s="208" t="str">
        <f ca="1">IF(ISERROR($V219),"",OFFSET('Smelter Look-up'!$H$4,$V219-4,0))</f>
        <v/>
      </c>
      <c r="J219" s="208" t="str">
        <f ca="1">IF(ISERROR($V219),"",OFFSET('Smelter Look-up'!$I$4,$V219-4,0))</f>
        <v/>
      </c>
      <c r="K219" s="152"/>
      <c r="L219" s="152"/>
      <c r="M219" s="152"/>
      <c r="N219" s="152"/>
      <c r="O219" s="152"/>
      <c r="P219" s="210"/>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7" t="str">
        <f ca="1">IF(ISERROR($V220),"",OFFSET('Smelter Look-up'!$G$4,$V220-4,0))</f>
        <v/>
      </c>
      <c r="I220" s="208" t="str">
        <f ca="1">IF(ISERROR($V220),"",OFFSET('Smelter Look-up'!$H$4,$V220-4,0))</f>
        <v/>
      </c>
      <c r="J220" s="208" t="str">
        <f ca="1">IF(ISERROR($V220),"",OFFSET('Smelter Look-up'!$I$4,$V220-4,0))</f>
        <v/>
      </c>
      <c r="K220" s="152"/>
      <c r="L220" s="152"/>
      <c r="M220" s="152"/>
      <c r="N220" s="152"/>
      <c r="O220" s="152"/>
      <c r="P220" s="210"/>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7" t="str">
        <f ca="1">IF(ISERROR($V221),"",OFFSET('Smelter Look-up'!$G$4,$V221-4,0))</f>
        <v/>
      </c>
      <c r="I221" s="208" t="str">
        <f ca="1">IF(ISERROR($V221),"",OFFSET('Smelter Look-up'!$H$4,$V221-4,0))</f>
        <v/>
      </c>
      <c r="J221" s="208" t="str">
        <f ca="1">IF(ISERROR($V221),"",OFFSET('Smelter Look-up'!$I$4,$V221-4,0))</f>
        <v/>
      </c>
      <c r="K221" s="152"/>
      <c r="L221" s="152"/>
      <c r="M221" s="152"/>
      <c r="N221" s="152"/>
      <c r="O221" s="152"/>
      <c r="P221" s="210"/>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7" t="str">
        <f ca="1">IF(ISERROR($V222),"",OFFSET('Smelter Look-up'!$G$4,$V222-4,0))</f>
        <v/>
      </c>
      <c r="I222" s="208" t="str">
        <f ca="1">IF(ISERROR($V222),"",OFFSET('Smelter Look-up'!$H$4,$V222-4,0))</f>
        <v/>
      </c>
      <c r="J222" s="208" t="str">
        <f ca="1">IF(ISERROR($V222),"",OFFSET('Smelter Look-up'!$I$4,$V222-4,0))</f>
        <v/>
      </c>
      <c r="K222" s="152"/>
      <c r="L222" s="152"/>
      <c r="M222" s="152"/>
      <c r="N222" s="152"/>
      <c r="O222" s="152"/>
      <c r="P222" s="210"/>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7" t="str">
        <f ca="1">IF(ISERROR($V223),"",OFFSET('Smelter Look-up'!$G$4,$V223-4,0))</f>
        <v/>
      </c>
      <c r="I223" s="208" t="str">
        <f ca="1">IF(ISERROR($V223),"",OFFSET('Smelter Look-up'!$H$4,$V223-4,0))</f>
        <v/>
      </c>
      <c r="J223" s="208" t="str">
        <f ca="1">IF(ISERROR($V223),"",OFFSET('Smelter Look-up'!$I$4,$V223-4,0))</f>
        <v/>
      </c>
      <c r="K223" s="152"/>
      <c r="L223" s="152"/>
      <c r="M223" s="152"/>
      <c r="N223" s="152"/>
      <c r="O223" s="152"/>
      <c r="P223" s="210"/>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7" t="str">
        <f ca="1">IF(ISERROR($V224),"",OFFSET('Smelter Look-up'!$G$4,$V224-4,0))</f>
        <v/>
      </c>
      <c r="I224" s="208" t="str">
        <f ca="1">IF(ISERROR($V224),"",OFFSET('Smelter Look-up'!$H$4,$V224-4,0))</f>
        <v/>
      </c>
      <c r="J224" s="208" t="str">
        <f ca="1">IF(ISERROR($V224),"",OFFSET('Smelter Look-up'!$I$4,$V224-4,0))</f>
        <v/>
      </c>
      <c r="K224" s="152"/>
      <c r="L224" s="152"/>
      <c r="M224" s="152"/>
      <c r="N224" s="152"/>
      <c r="O224" s="152"/>
      <c r="P224" s="210"/>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7" t="str">
        <f ca="1">IF(ISERROR($V225),"",OFFSET('Smelter Look-up'!$G$4,$V225-4,0))</f>
        <v/>
      </c>
      <c r="I225" s="208" t="str">
        <f ca="1">IF(ISERROR($V225),"",OFFSET('Smelter Look-up'!$H$4,$V225-4,0))</f>
        <v/>
      </c>
      <c r="J225" s="208" t="str">
        <f ca="1">IF(ISERROR($V225),"",OFFSET('Smelter Look-up'!$I$4,$V225-4,0))</f>
        <v/>
      </c>
      <c r="K225" s="152"/>
      <c r="L225" s="152"/>
      <c r="M225" s="152"/>
      <c r="N225" s="152"/>
      <c r="O225" s="152"/>
      <c r="P225" s="210"/>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7" t="str">
        <f ca="1">IF(ISERROR($V226),"",OFFSET('Smelter Look-up'!$G$4,$V226-4,0))</f>
        <v/>
      </c>
      <c r="I226" s="208" t="str">
        <f ca="1">IF(ISERROR($V226),"",OFFSET('Smelter Look-up'!$H$4,$V226-4,0))</f>
        <v/>
      </c>
      <c r="J226" s="208" t="str">
        <f ca="1">IF(ISERROR($V226),"",OFFSET('Smelter Look-up'!$I$4,$V226-4,0))</f>
        <v/>
      </c>
      <c r="K226" s="152"/>
      <c r="L226" s="152"/>
      <c r="M226" s="152"/>
      <c r="N226" s="152"/>
      <c r="O226" s="152"/>
      <c r="P226" s="210"/>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7" t="str">
        <f ca="1">IF(ISERROR($V227),"",OFFSET('Smelter Look-up'!$G$4,$V227-4,0))</f>
        <v/>
      </c>
      <c r="I227" s="208" t="str">
        <f ca="1">IF(ISERROR($V227),"",OFFSET('Smelter Look-up'!$H$4,$V227-4,0))</f>
        <v/>
      </c>
      <c r="J227" s="208" t="str">
        <f ca="1">IF(ISERROR($V227),"",OFFSET('Smelter Look-up'!$I$4,$V227-4,0))</f>
        <v/>
      </c>
      <c r="K227" s="152"/>
      <c r="L227" s="152"/>
      <c r="M227" s="152"/>
      <c r="N227" s="152"/>
      <c r="O227" s="152"/>
      <c r="P227" s="210"/>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7" t="str">
        <f ca="1">IF(ISERROR($V228),"",OFFSET('Smelter Look-up'!$G$4,$V228-4,0))</f>
        <v/>
      </c>
      <c r="I228" s="208" t="str">
        <f ca="1">IF(ISERROR($V228),"",OFFSET('Smelter Look-up'!$H$4,$V228-4,0))</f>
        <v/>
      </c>
      <c r="J228" s="208" t="str">
        <f ca="1">IF(ISERROR($V228),"",OFFSET('Smelter Look-up'!$I$4,$V228-4,0))</f>
        <v/>
      </c>
      <c r="K228" s="152"/>
      <c r="L228" s="152"/>
      <c r="M228" s="152"/>
      <c r="N228" s="152"/>
      <c r="O228" s="152"/>
      <c r="P228" s="210"/>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7" t="str">
        <f ca="1">IF(ISERROR($V229),"",OFFSET('Smelter Look-up'!$G$4,$V229-4,0))</f>
        <v/>
      </c>
      <c r="I229" s="208" t="str">
        <f ca="1">IF(ISERROR($V229),"",OFFSET('Smelter Look-up'!$H$4,$V229-4,0))</f>
        <v/>
      </c>
      <c r="J229" s="208" t="str">
        <f ca="1">IF(ISERROR($V229),"",OFFSET('Smelter Look-up'!$I$4,$V229-4,0))</f>
        <v/>
      </c>
      <c r="K229" s="152"/>
      <c r="L229" s="152"/>
      <c r="M229" s="152"/>
      <c r="N229" s="152"/>
      <c r="O229" s="152"/>
      <c r="P229" s="210"/>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7" t="str">
        <f ca="1">IF(ISERROR($V230),"",OFFSET('Smelter Look-up'!$G$4,$V230-4,0))</f>
        <v/>
      </c>
      <c r="I230" s="208" t="str">
        <f ca="1">IF(ISERROR($V230),"",OFFSET('Smelter Look-up'!$H$4,$V230-4,0))</f>
        <v/>
      </c>
      <c r="J230" s="208" t="str">
        <f ca="1">IF(ISERROR($V230),"",OFFSET('Smelter Look-up'!$I$4,$V230-4,0))</f>
        <v/>
      </c>
      <c r="K230" s="152"/>
      <c r="L230" s="152"/>
      <c r="M230" s="152"/>
      <c r="N230" s="152"/>
      <c r="O230" s="152"/>
      <c r="P230" s="210"/>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7" t="str">
        <f ca="1">IF(ISERROR($V231),"",OFFSET('Smelter Look-up'!$G$4,$V231-4,0))</f>
        <v/>
      </c>
      <c r="I231" s="208" t="str">
        <f ca="1">IF(ISERROR($V231),"",OFFSET('Smelter Look-up'!$H$4,$V231-4,0))</f>
        <v/>
      </c>
      <c r="J231" s="208" t="str">
        <f ca="1">IF(ISERROR($V231),"",OFFSET('Smelter Look-up'!$I$4,$V231-4,0))</f>
        <v/>
      </c>
      <c r="K231" s="152"/>
      <c r="L231" s="152"/>
      <c r="M231" s="152"/>
      <c r="N231" s="152"/>
      <c r="O231" s="152"/>
      <c r="P231" s="210"/>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7" t="str">
        <f ca="1">IF(ISERROR($V232),"",OFFSET('Smelter Look-up'!$G$4,$V232-4,0))</f>
        <v/>
      </c>
      <c r="I232" s="208" t="str">
        <f ca="1">IF(ISERROR($V232),"",OFFSET('Smelter Look-up'!$H$4,$V232-4,0))</f>
        <v/>
      </c>
      <c r="J232" s="208" t="str">
        <f ca="1">IF(ISERROR($V232),"",OFFSET('Smelter Look-up'!$I$4,$V232-4,0))</f>
        <v/>
      </c>
      <c r="K232" s="152"/>
      <c r="L232" s="152"/>
      <c r="M232" s="152"/>
      <c r="N232" s="152"/>
      <c r="O232" s="152"/>
      <c r="P232" s="210"/>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7" t="str">
        <f ca="1">IF(ISERROR($V233),"",OFFSET('Smelter Look-up'!$G$4,$V233-4,0))</f>
        <v/>
      </c>
      <c r="I233" s="208" t="str">
        <f ca="1">IF(ISERROR($V233),"",OFFSET('Smelter Look-up'!$H$4,$V233-4,0))</f>
        <v/>
      </c>
      <c r="J233" s="208" t="str">
        <f ca="1">IF(ISERROR($V233),"",OFFSET('Smelter Look-up'!$I$4,$V233-4,0))</f>
        <v/>
      </c>
      <c r="K233" s="152"/>
      <c r="L233" s="152"/>
      <c r="M233" s="152"/>
      <c r="N233" s="152"/>
      <c r="O233" s="152"/>
      <c r="P233" s="210"/>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7" t="str">
        <f ca="1">IF(ISERROR($V234),"",OFFSET('Smelter Look-up'!$G$4,$V234-4,0))</f>
        <v/>
      </c>
      <c r="I234" s="208" t="str">
        <f ca="1">IF(ISERROR($V234),"",OFFSET('Smelter Look-up'!$H$4,$V234-4,0))</f>
        <v/>
      </c>
      <c r="J234" s="208" t="str">
        <f ca="1">IF(ISERROR($V234),"",OFFSET('Smelter Look-up'!$I$4,$V234-4,0))</f>
        <v/>
      </c>
      <c r="K234" s="152"/>
      <c r="L234" s="152"/>
      <c r="M234" s="152"/>
      <c r="N234" s="152"/>
      <c r="O234" s="152"/>
      <c r="P234" s="210"/>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7" t="str">
        <f ca="1">IF(ISERROR($V235),"",OFFSET('Smelter Look-up'!$G$4,$V235-4,0))</f>
        <v/>
      </c>
      <c r="I235" s="208" t="str">
        <f ca="1">IF(ISERROR($V235),"",OFFSET('Smelter Look-up'!$H$4,$V235-4,0))</f>
        <v/>
      </c>
      <c r="J235" s="208" t="str">
        <f ca="1">IF(ISERROR($V235),"",OFFSET('Smelter Look-up'!$I$4,$V235-4,0))</f>
        <v/>
      </c>
      <c r="K235" s="152"/>
      <c r="L235" s="152"/>
      <c r="M235" s="152"/>
      <c r="N235" s="152"/>
      <c r="O235" s="152"/>
      <c r="P235" s="210"/>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7" t="str">
        <f ca="1">IF(ISERROR($V236),"",OFFSET('Smelter Look-up'!$G$4,$V236-4,0))</f>
        <v/>
      </c>
      <c r="I236" s="208" t="str">
        <f ca="1">IF(ISERROR($V236),"",OFFSET('Smelter Look-up'!$H$4,$V236-4,0))</f>
        <v/>
      </c>
      <c r="J236" s="208" t="str">
        <f ca="1">IF(ISERROR($V236),"",OFFSET('Smelter Look-up'!$I$4,$V236-4,0))</f>
        <v/>
      </c>
      <c r="K236" s="152"/>
      <c r="L236" s="152"/>
      <c r="M236" s="152"/>
      <c r="N236" s="152"/>
      <c r="O236" s="152"/>
      <c r="P236" s="210"/>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7" t="str">
        <f ca="1">IF(ISERROR($V237),"",OFFSET('Smelter Look-up'!$G$4,$V237-4,0))</f>
        <v/>
      </c>
      <c r="I237" s="208" t="str">
        <f ca="1">IF(ISERROR($V237),"",OFFSET('Smelter Look-up'!$H$4,$V237-4,0))</f>
        <v/>
      </c>
      <c r="J237" s="208" t="str">
        <f ca="1">IF(ISERROR($V237),"",OFFSET('Smelter Look-up'!$I$4,$V237-4,0))</f>
        <v/>
      </c>
      <c r="K237" s="152"/>
      <c r="L237" s="152"/>
      <c r="M237" s="152"/>
      <c r="N237" s="152"/>
      <c r="O237" s="152"/>
      <c r="P237" s="210"/>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7" t="str">
        <f ca="1">IF(ISERROR($V238),"",OFFSET('Smelter Look-up'!$G$4,$V238-4,0))</f>
        <v/>
      </c>
      <c r="I238" s="208" t="str">
        <f ca="1">IF(ISERROR($V238),"",OFFSET('Smelter Look-up'!$H$4,$V238-4,0))</f>
        <v/>
      </c>
      <c r="J238" s="208" t="str">
        <f ca="1">IF(ISERROR($V238),"",OFFSET('Smelter Look-up'!$I$4,$V238-4,0))</f>
        <v/>
      </c>
      <c r="K238" s="152"/>
      <c r="L238" s="152"/>
      <c r="M238" s="152"/>
      <c r="N238" s="152"/>
      <c r="O238" s="152"/>
      <c r="P238" s="210"/>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7" t="str">
        <f ca="1">IF(ISERROR($V239),"",OFFSET('Smelter Look-up'!$G$4,$V239-4,0))</f>
        <v/>
      </c>
      <c r="I239" s="208" t="str">
        <f ca="1">IF(ISERROR($V239),"",OFFSET('Smelter Look-up'!$H$4,$V239-4,0))</f>
        <v/>
      </c>
      <c r="J239" s="208" t="str">
        <f ca="1">IF(ISERROR($V239),"",OFFSET('Smelter Look-up'!$I$4,$V239-4,0))</f>
        <v/>
      </c>
      <c r="K239" s="152"/>
      <c r="L239" s="152"/>
      <c r="M239" s="152"/>
      <c r="N239" s="152"/>
      <c r="O239" s="152"/>
      <c r="P239" s="210"/>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7" t="str">
        <f ca="1">IF(ISERROR($V240),"",OFFSET('Smelter Look-up'!$G$4,$V240-4,0))</f>
        <v/>
      </c>
      <c r="I240" s="208" t="str">
        <f ca="1">IF(ISERROR($V240),"",OFFSET('Smelter Look-up'!$H$4,$V240-4,0))</f>
        <v/>
      </c>
      <c r="J240" s="208" t="str">
        <f ca="1">IF(ISERROR($V240),"",OFFSET('Smelter Look-up'!$I$4,$V240-4,0))</f>
        <v/>
      </c>
      <c r="K240" s="152"/>
      <c r="L240" s="152"/>
      <c r="M240" s="152"/>
      <c r="N240" s="152"/>
      <c r="O240" s="152"/>
      <c r="P240" s="210"/>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7" t="str">
        <f ca="1">IF(ISERROR($V241),"",OFFSET('Smelter Look-up'!$G$4,$V241-4,0))</f>
        <v/>
      </c>
      <c r="I241" s="208" t="str">
        <f ca="1">IF(ISERROR($V241),"",OFFSET('Smelter Look-up'!$H$4,$V241-4,0))</f>
        <v/>
      </c>
      <c r="J241" s="208" t="str">
        <f ca="1">IF(ISERROR($V241),"",OFFSET('Smelter Look-up'!$I$4,$V241-4,0))</f>
        <v/>
      </c>
      <c r="K241" s="152"/>
      <c r="L241" s="152"/>
      <c r="M241" s="152"/>
      <c r="N241" s="152"/>
      <c r="O241" s="152"/>
      <c r="P241" s="210"/>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7" t="str">
        <f ca="1">IF(ISERROR($V242),"",OFFSET('Smelter Look-up'!$G$4,$V242-4,0))</f>
        <v/>
      </c>
      <c r="I242" s="208" t="str">
        <f ca="1">IF(ISERROR($V242),"",OFFSET('Smelter Look-up'!$H$4,$V242-4,0))</f>
        <v/>
      </c>
      <c r="J242" s="208" t="str">
        <f ca="1">IF(ISERROR($V242),"",OFFSET('Smelter Look-up'!$I$4,$V242-4,0))</f>
        <v/>
      </c>
      <c r="K242" s="152"/>
      <c r="L242" s="152"/>
      <c r="M242" s="152"/>
      <c r="N242" s="152"/>
      <c r="O242" s="152"/>
      <c r="P242" s="210"/>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7" t="str">
        <f ca="1">IF(ISERROR($V243),"",OFFSET('Smelter Look-up'!$G$4,$V243-4,0))</f>
        <v/>
      </c>
      <c r="I243" s="208" t="str">
        <f ca="1">IF(ISERROR($V243),"",OFFSET('Smelter Look-up'!$H$4,$V243-4,0))</f>
        <v/>
      </c>
      <c r="J243" s="208" t="str">
        <f ca="1">IF(ISERROR($V243),"",OFFSET('Smelter Look-up'!$I$4,$V243-4,0))</f>
        <v/>
      </c>
      <c r="K243" s="152"/>
      <c r="L243" s="152"/>
      <c r="M243" s="152"/>
      <c r="N243" s="152"/>
      <c r="O243" s="152"/>
      <c r="P243" s="210"/>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7" t="str">
        <f ca="1">IF(ISERROR($V244),"",OFFSET('Smelter Look-up'!$G$4,$V244-4,0))</f>
        <v/>
      </c>
      <c r="I244" s="208" t="str">
        <f ca="1">IF(ISERROR($V244),"",OFFSET('Smelter Look-up'!$H$4,$V244-4,0))</f>
        <v/>
      </c>
      <c r="J244" s="208" t="str">
        <f ca="1">IF(ISERROR($V244),"",OFFSET('Smelter Look-up'!$I$4,$V244-4,0))</f>
        <v/>
      </c>
      <c r="K244" s="152"/>
      <c r="L244" s="152"/>
      <c r="M244" s="152"/>
      <c r="N244" s="152"/>
      <c r="O244" s="152"/>
      <c r="P244" s="210"/>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7" t="str">
        <f ca="1">IF(ISERROR($V245),"",OFFSET('Smelter Look-up'!$G$4,$V245-4,0))</f>
        <v/>
      </c>
      <c r="I245" s="208" t="str">
        <f ca="1">IF(ISERROR($V245),"",OFFSET('Smelter Look-up'!$H$4,$V245-4,0))</f>
        <v/>
      </c>
      <c r="J245" s="208" t="str">
        <f ca="1">IF(ISERROR($V245),"",OFFSET('Smelter Look-up'!$I$4,$V245-4,0))</f>
        <v/>
      </c>
      <c r="K245" s="152"/>
      <c r="L245" s="152"/>
      <c r="M245" s="152"/>
      <c r="N245" s="152"/>
      <c r="O245" s="152"/>
      <c r="P245" s="210"/>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7" t="str">
        <f ca="1">IF(ISERROR($V246),"",OFFSET('Smelter Look-up'!$G$4,$V246-4,0))</f>
        <v/>
      </c>
      <c r="I246" s="208" t="str">
        <f ca="1">IF(ISERROR($V246),"",OFFSET('Smelter Look-up'!$H$4,$V246-4,0))</f>
        <v/>
      </c>
      <c r="J246" s="208" t="str">
        <f ca="1">IF(ISERROR($V246),"",OFFSET('Smelter Look-up'!$I$4,$V246-4,0))</f>
        <v/>
      </c>
      <c r="K246" s="152"/>
      <c r="L246" s="152"/>
      <c r="M246" s="152"/>
      <c r="N246" s="152"/>
      <c r="O246" s="152"/>
      <c r="P246" s="210"/>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7" t="str">
        <f ca="1">IF(ISERROR($V247),"",OFFSET('Smelter Look-up'!$G$4,$V247-4,0))</f>
        <v/>
      </c>
      <c r="I247" s="208" t="str">
        <f ca="1">IF(ISERROR($V247),"",OFFSET('Smelter Look-up'!$H$4,$V247-4,0))</f>
        <v/>
      </c>
      <c r="J247" s="208" t="str">
        <f ca="1">IF(ISERROR($V247),"",OFFSET('Smelter Look-up'!$I$4,$V247-4,0))</f>
        <v/>
      </c>
      <c r="K247" s="152"/>
      <c r="L247" s="152"/>
      <c r="M247" s="152"/>
      <c r="N247" s="152"/>
      <c r="O247" s="152"/>
      <c r="P247" s="210"/>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7" t="str">
        <f ca="1">IF(ISERROR($V248),"",OFFSET('Smelter Look-up'!$G$4,$V248-4,0))</f>
        <v/>
      </c>
      <c r="I248" s="208" t="str">
        <f ca="1">IF(ISERROR($V248),"",OFFSET('Smelter Look-up'!$H$4,$V248-4,0))</f>
        <v/>
      </c>
      <c r="J248" s="208" t="str">
        <f ca="1">IF(ISERROR($V248),"",OFFSET('Smelter Look-up'!$I$4,$V248-4,0))</f>
        <v/>
      </c>
      <c r="K248" s="152"/>
      <c r="L248" s="152"/>
      <c r="M248" s="152"/>
      <c r="N248" s="152"/>
      <c r="O248" s="152"/>
      <c r="P248" s="210"/>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7" t="str">
        <f ca="1">IF(ISERROR($V249),"",OFFSET('Smelter Look-up'!$G$4,$V249-4,0))</f>
        <v/>
      </c>
      <c r="I249" s="208" t="str">
        <f ca="1">IF(ISERROR($V249),"",OFFSET('Smelter Look-up'!$H$4,$V249-4,0))</f>
        <v/>
      </c>
      <c r="J249" s="208" t="str">
        <f ca="1">IF(ISERROR($V249),"",OFFSET('Smelter Look-up'!$I$4,$V249-4,0))</f>
        <v/>
      </c>
      <c r="K249" s="152"/>
      <c r="L249" s="152"/>
      <c r="M249" s="152"/>
      <c r="N249" s="152"/>
      <c r="O249" s="152"/>
      <c r="P249" s="210"/>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7" t="str">
        <f ca="1">IF(ISERROR($V250),"",OFFSET('Smelter Look-up'!$G$4,$V250-4,0))</f>
        <v/>
      </c>
      <c r="I250" s="208" t="str">
        <f ca="1">IF(ISERROR($V250),"",OFFSET('Smelter Look-up'!$H$4,$V250-4,0))</f>
        <v/>
      </c>
      <c r="J250" s="208" t="str">
        <f ca="1">IF(ISERROR($V250),"",OFFSET('Smelter Look-up'!$I$4,$V250-4,0))</f>
        <v/>
      </c>
      <c r="K250" s="152"/>
      <c r="L250" s="152"/>
      <c r="M250" s="152"/>
      <c r="N250" s="152"/>
      <c r="O250" s="152"/>
      <c r="P250" s="210"/>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7" t="str">
        <f ca="1">IF(ISERROR($V251),"",OFFSET('Smelter Look-up'!$G$4,$V251-4,0))</f>
        <v/>
      </c>
      <c r="I251" s="208" t="str">
        <f ca="1">IF(ISERROR($V251),"",OFFSET('Smelter Look-up'!$H$4,$V251-4,0))</f>
        <v/>
      </c>
      <c r="J251" s="208" t="str">
        <f ca="1">IF(ISERROR($V251),"",OFFSET('Smelter Look-up'!$I$4,$V251-4,0))</f>
        <v/>
      </c>
      <c r="K251" s="152"/>
      <c r="L251" s="152"/>
      <c r="M251" s="152"/>
      <c r="N251" s="152"/>
      <c r="O251" s="152"/>
      <c r="P251" s="210"/>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7" t="str">
        <f ca="1">IF(ISERROR($V252),"",OFFSET('Smelter Look-up'!$G$4,$V252-4,0))</f>
        <v/>
      </c>
      <c r="I252" s="208" t="str">
        <f ca="1">IF(ISERROR($V252),"",OFFSET('Smelter Look-up'!$H$4,$V252-4,0))</f>
        <v/>
      </c>
      <c r="J252" s="208" t="str">
        <f ca="1">IF(ISERROR($V252),"",OFFSET('Smelter Look-up'!$I$4,$V252-4,0))</f>
        <v/>
      </c>
      <c r="K252" s="152"/>
      <c r="L252" s="152"/>
      <c r="M252" s="152"/>
      <c r="N252" s="152"/>
      <c r="O252" s="152"/>
      <c r="P252" s="210"/>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7" t="str">
        <f ca="1">IF(ISERROR($V253),"",OFFSET('Smelter Look-up'!$G$4,$V253-4,0))</f>
        <v/>
      </c>
      <c r="I253" s="208" t="str">
        <f ca="1">IF(ISERROR($V253),"",OFFSET('Smelter Look-up'!$H$4,$V253-4,0))</f>
        <v/>
      </c>
      <c r="J253" s="208" t="str">
        <f ca="1">IF(ISERROR($V253),"",OFFSET('Smelter Look-up'!$I$4,$V253-4,0))</f>
        <v/>
      </c>
      <c r="K253" s="152"/>
      <c r="L253" s="152"/>
      <c r="M253" s="152"/>
      <c r="N253" s="152"/>
      <c r="O253" s="152"/>
      <c r="P253" s="210"/>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7" t="str">
        <f ca="1">IF(ISERROR($V254),"",OFFSET('Smelter Look-up'!$G$4,$V254-4,0))</f>
        <v/>
      </c>
      <c r="I254" s="208" t="str">
        <f ca="1">IF(ISERROR($V254),"",OFFSET('Smelter Look-up'!$H$4,$V254-4,0))</f>
        <v/>
      </c>
      <c r="J254" s="208" t="str">
        <f ca="1">IF(ISERROR($V254),"",OFFSET('Smelter Look-up'!$I$4,$V254-4,0))</f>
        <v/>
      </c>
      <c r="K254" s="152"/>
      <c r="L254" s="152"/>
      <c r="M254" s="152"/>
      <c r="N254" s="152"/>
      <c r="O254" s="152"/>
      <c r="P254" s="210"/>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7" t="str">
        <f ca="1">IF(ISERROR($V255),"",OFFSET('Smelter Look-up'!$G$4,$V255-4,0))</f>
        <v/>
      </c>
      <c r="I255" s="208" t="str">
        <f ca="1">IF(ISERROR($V255),"",OFFSET('Smelter Look-up'!$H$4,$V255-4,0))</f>
        <v/>
      </c>
      <c r="J255" s="208" t="str">
        <f ca="1">IF(ISERROR($V255),"",OFFSET('Smelter Look-up'!$I$4,$V255-4,0))</f>
        <v/>
      </c>
      <c r="K255" s="152"/>
      <c r="L255" s="152"/>
      <c r="M255" s="152"/>
      <c r="N255" s="152"/>
      <c r="O255" s="152"/>
      <c r="P255" s="210"/>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7" t="str">
        <f ca="1">IF(ISERROR($V256),"",OFFSET('Smelter Look-up'!$G$4,$V256-4,0))</f>
        <v/>
      </c>
      <c r="I256" s="208" t="str">
        <f ca="1">IF(ISERROR($V256),"",OFFSET('Smelter Look-up'!$H$4,$V256-4,0))</f>
        <v/>
      </c>
      <c r="J256" s="208" t="str">
        <f ca="1">IF(ISERROR($V256),"",OFFSET('Smelter Look-up'!$I$4,$V256-4,0))</f>
        <v/>
      </c>
      <c r="K256" s="152"/>
      <c r="L256" s="152"/>
      <c r="M256" s="152"/>
      <c r="N256" s="152"/>
      <c r="O256" s="152"/>
      <c r="P256" s="210"/>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7" t="str">
        <f ca="1">IF(ISERROR($V257),"",OFFSET('Smelter Look-up'!$G$4,$V257-4,0))</f>
        <v/>
      </c>
      <c r="I257" s="208" t="str">
        <f ca="1">IF(ISERROR($V257),"",OFFSET('Smelter Look-up'!$H$4,$V257-4,0))</f>
        <v/>
      </c>
      <c r="J257" s="208" t="str">
        <f ca="1">IF(ISERROR($V257),"",OFFSET('Smelter Look-up'!$I$4,$V257-4,0))</f>
        <v/>
      </c>
      <c r="K257" s="152"/>
      <c r="L257" s="152"/>
      <c r="M257" s="152"/>
      <c r="N257" s="152"/>
      <c r="O257" s="152"/>
      <c r="P257" s="210"/>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7" t="str">
        <f ca="1">IF(ISERROR($V258),"",OFFSET('Smelter Look-up'!$G$4,$V258-4,0))</f>
        <v/>
      </c>
      <c r="I258" s="208" t="str">
        <f ca="1">IF(ISERROR($V258),"",OFFSET('Smelter Look-up'!$H$4,$V258-4,0))</f>
        <v/>
      </c>
      <c r="J258" s="208" t="str">
        <f ca="1">IF(ISERROR($V258),"",OFFSET('Smelter Look-up'!$I$4,$V258-4,0))</f>
        <v/>
      </c>
      <c r="K258" s="152"/>
      <c r="L258" s="152"/>
      <c r="M258" s="152"/>
      <c r="N258" s="152"/>
      <c r="O258" s="152"/>
      <c r="P258" s="210"/>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7" t="str">
        <f ca="1">IF(ISERROR($V259),"",OFFSET('Smelter Look-up'!$G$4,$V259-4,0))</f>
        <v/>
      </c>
      <c r="I259" s="208" t="str">
        <f ca="1">IF(ISERROR($V259),"",OFFSET('Smelter Look-up'!$H$4,$V259-4,0))</f>
        <v/>
      </c>
      <c r="J259" s="208" t="str">
        <f ca="1">IF(ISERROR($V259),"",OFFSET('Smelter Look-up'!$I$4,$V259-4,0))</f>
        <v/>
      </c>
      <c r="K259" s="152"/>
      <c r="L259" s="152"/>
      <c r="M259" s="152"/>
      <c r="N259" s="152"/>
      <c r="O259" s="152"/>
      <c r="P259" s="210"/>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7" t="str">
        <f ca="1">IF(ISERROR($V260),"",OFFSET('Smelter Look-up'!$G$4,$V260-4,0))</f>
        <v/>
      </c>
      <c r="I260" s="208" t="str">
        <f ca="1">IF(ISERROR($V260),"",OFFSET('Smelter Look-up'!$H$4,$V260-4,0))</f>
        <v/>
      </c>
      <c r="J260" s="208" t="str">
        <f ca="1">IF(ISERROR($V260),"",OFFSET('Smelter Look-up'!$I$4,$V260-4,0))</f>
        <v/>
      </c>
      <c r="K260" s="152"/>
      <c r="L260" s="152"/>
      <c r="M260" s="152"/>
      <c r="N260" s="152"/>
      <c r="O260" s="152"/>
      <c r="P260" s="210"/>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7" t="str">
        <f ca="1">IF(ISERROR($V261),"",OFFSET('Smelter Look-up'!$G$4,$V261-4,0))</f>
        <v/>
      </c>
      <c r="I261" s="208" t="str">
        <f ca="1">IF(ISERROR($V261),"",OFFSET('Smelter Look-up'!$H$4,$V261-4,0))</f>
        <v/>
      </c>
      <c r="J261" s="208" t="str">
        <f ca="1">IF(ISERROR($V261),"",OFFSET('Smelter Look-up'!$I$4,$V261-4,0))</f>
        <v/>
      </c>
      <c r="K261" s="152"/>
      <c r="L261" s="152"/>
      <c r="M261" s="152"/>
      <c r="N261" s="152"/>
      <c r="O261" s="152"/>
      <c r="P261" s="210"/>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7" t="str">
        <f ca="1">IF(ISERROR($V262),"",OFFSET('Smelter Look-up'!$G$4,$V262-4,0))</f>
        <v/>
      </c>
      <c r="I262" s="208" t="str">
        <f ca="1">IF(ISERROR($V262),"",OFFSET('Smelter Look-up'!$H$4,$V262-4,0))</f>
        <v/>
      </c>
      <c r="J262" s="208" t="str">
        <f ca="1">IF(ISERROR($V262),"",OFFSET('Smelter Look-up'!$I$4,$V262-4,0))</f>
        <v/>
      </c>
      <c r="K262" s="152"/>
      <c r="L262" s="152"/>
      <c r="M262" s="152"/>
      <c r="N262" s="152"/>
      <c r="O262" s="152"/>
      <c r="P262" s="210"/>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7" t="str">
        <f ca="1">IF(ISERROR($V263),"",OFFSET('Smelter Look-up'!$G$4,$V263-4,0))</f>
        <v/>
      </c>
      <c r="I263" s="208" t="str">
        <f ca="1">IF(ISERROR($V263),"",OFFSET('Smelter Look-up'!$H$4,$V263-4,0))</f>
        <v/>
      </c>
      <c r="J263" s="208" t="str">
        <f ca="1">IF(ISERROR($V263),"",OFFSET('Smelter Look-up'!$I$4,$V263-4,0))</f>
        <v/>
      </c>
      <c r="K263" s="152"/>
      <c r="L263" s="152"/>
      <c r="M263" s="152"/>
      <c r="N263" s="152"/>
      <c r="O263" s="152"/>
      <c r="P263" s="210"/>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7" t="str">
        <f ca="1">IF(ISERROR($V264),"",OFFSET('Smelter Look-up'!$G$4,$V264-4,0))</f>
        <v/>
      </c>
      <c r="I264" s="208" t="str">
        <f ca="1">IF(ISERROR($V264),"",OFFSET('Smelter Look-up'!$H$4,$V264-4,0))</f>
        <v/>
      </c>
      <c r="J264" s="208" t="str">
        <f ca="1">IF(ISERROR($V264),"",OFFSET('Smelter Look-up'!$I$4,$V264-4,0))</f>
        <v/>
      </c>
      <c r="K264" s="152"/>
      <c r="L264" s="152"/>
      <c r="M264" s="152"/>
      <c r="N264" s="152"/>
      <c r="O264" s="152"/>
      <c r="P264" s="210"/>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7" t="str">
        <f ca="1">IF(ISERROR($V265),"",OFFSET('Smelter Look-up'!$G$4,$V265-4,0))</f>
        <v/>
      </c>
      <c r="I265" s="208" t="str">
        <f ca="1">IF(ISERROR($V265),"",OFFSET('Smelter Look-up'!$H$4,$V265-4,0))</f>
        <v/>
      </c>
      <c r="J265" s="208" t="str">
        <f ca="1">IF(ISERROR($V265),"",OFFSET('Smelter Look-up'!$I$4,$V265-4,0))</f>
        <v/>
      </c>
      <c r="K265" s="152"/>
      <c r="L265" s="152"/>
      <c r="M265" s="152"/>
      <c r="N265" s="152"/>
      <c r="O265" s="152"/>
      <c r="P265" s="210"/>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7" t="str">
        <f ca="1">IF(ISERROR($V266),"",OFFSET('Smelter Look-up'!$G$4,$V266-4,0))</f>
        <v/>
      </c>
      <c r="I266" s="208" t="str">
        <f ca="1">IF(ISERROR($V266),"",OFFSET('Smelter Look-up'!$H$4,$V266-4,0))</f>
        <v/>
      </c>
      <c r="J266" s="208" t="str">
        <f ca="1">IF(ISERROR($V266),"",OFFSET('Smelter Look-up'!$I$4,$V266-4,0))</f>
        <v/>
      </c>
      <c r="K266" s="152"/>
      <c r="L266" s="152"/>
      <c r="M266" s="152"/>
      <c r="N266" s="152"/>
      <c r="O266" s="152"/>
      <c r="P266" s="210"/>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7" t="str">
        <f ca="1">IF(ISERROR($V267),"",OFFSET('Smelter Look-up'!$G$4,$V267-4,0))</f>
        <v/>
      </c>
      <c r="I267" s="208" t="str">
        <f ca="1">IF(ISERROR($V267),"",OFFSET('Smelter Look-up'!$H$4,$V267-4,0))</f>
        <v/>
      </c>
      <c r="J267" s="208" t="str">
        <f ca="1">IF(ISERROR($V267),"",OFFSET('Smelter Look-up'!$I$4,$V267-4,0))</f>
        <v/>
      </c>
      <c r="K267" s="152"/>
      <c r="L267" s="152"/>
      <c r="M267" s="152"/>
      <c r="N267" s="152"/>
      <c r="O267" s="152"/>
      <c r="P267" s="210"/>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7" t="str">
        <f ca="1">IF(ISERROR($V268),"",OFFSET('Smelter Look-up'!$G$4,$V268-4,0))</f>
        <v/>
      </c>
      <c r="I268" s="208" t="str">
        <f ca="1">IF(ISERROR($V268),"",OFFSET('Smelter Look-up'!$H$4,$V268-4,0))</f>
        <v/>
      </c>
      <c r="J268" s="208" t="str">
        <f ca="1">IF(ISERROR($V268),"",OFFSET('Smelter Look-up'!$I$4,$V268-4,0))</f>
        <v/>
      </c>
      <c r="K268" s="152"/>
      <c r="L268" s="152"/>
      <c r="M268" s="152"/>
      <c r="N268" s="152"/>
      <c r="O268" s="152"/>
      <c r="P268" s="210"/>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7" t="str">
        <f ca="1">IF(ISERROR($V269),"",OFFSET('Smelter Look-up'!$G$4,$V269-4,0))</f>
        <v/>
      </c>
      <c r="I269" s="208" t="str">
        <f ca="1">IF(ISERROR($V269),"",OFFSET('Smelter Look-up'!$H$4,$V269-4,0))</f>
        <v/>
      </c>
      <c r="J269" s="208" t="str">
        <f ca="1">IF(ISERROR($V269),"",OFFSET('Smelter Look-up'!$I$4,$V269-4,0))</f>
        <v/>
      </c>
      <c r="K269" s="152"/>
      <c r="L269" s="152"/>
      <c r="M269" s="152"/>
      <c r="N269" s="152"/>
      <c r="O269" s="152"/>
      <c r="P269" s="210"/>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7" t="str">
        <f ca="1">IF(ISERROR($V270),"",OFFSET('Smelter Look-up'!$G$4,$V270-4,0))</f>
        <v/>
      </c>
      <c r="I270" s="208" t="str">
        <f ca="1">IF(ISERROR($V270),"",OFFSET('Smelter Look-up'!$H$4,$V270-4,0))</f>
        <v/>
      </c>
      <c r="J270" s="208" t="str">
        <f ca="1">IF(ISERROR($V270),"",OFFSET('Smelter Look-up'!$I$4,$V270-4,0))</f>
        <v/>
      </c>
      <c r="K270" s="152"/>
      <c r="L270" s="152"/>
      <c r="M270" s="152"/>
      <c r="N270" s="152"/>
      <c r="O270" s="152"/>
      <c r="P270" s="210"/>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7" t="str">
        <f ca="1">IF(ISERROR($V271),"",OFFSET('Smelter Look-up'!$G$4,$V271-4,0))</f>
        <v/>
      </c>
      <c r="I271" s="208" t="str">
        <f ca="1">IF(ISERROR($V271),"",OFFSET('Smelter Look-up'!$H$4,$V271-4,0))</f>
        <v/>
      </c>
      <c r="J271" s="208" t="str">
        <f ca="1">IF(ISERROR($V271),"",OFFSET('Smelter Look-up'!$I$4,$V271-4,0))</f>
        <v/>
      </c>
      <c r="K271" s="152"/>
      <c r="L271" s="152"/>
      <c r="M271" s="152"/>
      <c r="N271" s="152"/>
      <c r="O271" s="152"/>
      <c r="P271" s="210"/>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7" t="str">
        <f ca="1">IF(ISERROR($V272),"",OFFSET('Smelter Look-up'!$G$4,$V272-4,0))</f>
        <v/>
      </c>
      <c r="I272" s="208" t="str">
        <f ca="1">IF(ISERROR($V272),"",OFFSET('Smelter Look-up'!$H$4,$V272-4,0))</f>
        <v/>
      </c>
      <c r="J272" s="208" t="str">
        <f ca="1">IF(ISERROR($V272),"",OFFSET('Smelter Look-up'!$I$4,$V272-4,0))</f>
        <v/>
      </c>
      <c r="K272" s="152"/>
      <c r="L272" s="152"/>
      <c r="M272" s="152"/>
      <c r="N272" s="152"/>
      <c r="O272" s="152"/>
      <c r="P272" s="210"/>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7" t="str">
        <f ca="1">IF(ISERROR($V273),"",OFFSET('Smelter Look-up'!$G$4,$V273-4,0))</f>
        <v/>
      </c>
      <c r="I273" s="208" t="str">
        <f ca="1">IF(ISERROR($V273),"",OFFSET('Smelter Look-up'!$H$4,$V273-4,0))</f>
        <v/>
      </c>
      <c r="J273" s="208" t="str">
        <f ca="1">IF(ISERROR($V273),"",OFFSET('Smelter Look-up'!$I$4,$V273-4,0))</f>
        <v/>
      </c>
      <c r="K273" s="152"/>
      <c r="L273" s="152"/>
      <c r="M273" s="152"/>
      <c r="N273" s="152"/>
      <c r="O273" s="152"/>
      <c r="P273" s="210"/>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7" t="str">
        <f ca="1">IF(ISERROR($V274),"",OFFSET('Smelter Look-up'!$G$4,$V274-4,0))</f>
        <v/>
      </c>
      <c r="I274" s="208" t="str">
        <f ca="1">IF(ISERROR($V274),"",OFFSET('Smelter Look-up'!$H$4,$V274-4,0))</f>
        <v/>
      </c>
      <c r="J274" s="208" t="str">
        <f ca="1">IF(ISERROR($V274),"",OFFSET('Smelter Look-up'!$I$4,$V274-4,0))</f>
        <v/>
      </c>
      <c r="K274" s="152"/>
      <c r="L274" s="152"/>
      <c r="M274" s="152"/>
      <c r="N274" s="152"/>
      <c r="O274" s="152"/>
      <c r="P274" s="210"/>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7" t="str">
        <f ca="1">IF(ISERROR($V275),"",OFFSET('Smelter Look-up'!$G$4,$V275-4,0))</f>
        <v/>
      </c>
      <c r="I275" s="208" t="str">
        <f ca="1">IF(ISERROR($V275),"",OFFSET('Smelter Look-up'!$H$4,$V275-4,0))</f>
        <v/>
      </c>
      <c r="J275" s="208" t="str">
        <f ca="1">IF(ISERROR($V275),"",OFFSET('Smelter Look-up'!$I$4,$V275-4,0))</f>
        <v/>
      </c>
      <c r="K275" s="152"/>
      <c r="L275" s="152"/>
      <c r="M275" s="152"/>
      <c r="N275" s="152"/>
      <c r="O275" s="152"/>
      <c r="P275" s="210"/>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7" t="str">
        <f ca="1">IF(ISERROR($V276),"",OFFSET('Smelter Look-up'!$G$4,$V276-4,0))</f>
        <v/>
      </c>
      <c r="I276" s="208" t="str">
        <f ca="1">IF(ISERROR($V276),"",OFFSET('Smelter Look-up'!$H$4,$V276-4,0))</f>
        <v/>
      </c>
      <c r="J276" s="208" t="str">
        <f ca="1">IF(ISERROR($V276),"",OFFSET('Smelter Look-up'!$I$4,$V276-4,0))</f>
        <v/>
      </c>
      <c r="K276" s="152"/>
      <c r="L276" s="152"/>
      <c r="M276" s="152"/>
      <c r="N276" s="152"/>
      <c r="O276" s="152"/>
      <c r="P276" s="210"/>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7" t="str">
        <f ca="1">IF(ISERROR($V277),"",OFFSET('Smelter Look-up'!$G$4,$V277-4,0))</f>
        <v/>
      </c>
      <c r="I277" s="208" t="str">
        <f ca="1">IF(ISERROR($V277),"",OFFSET('Smelter Look-up'!$H$4,$V277-4,0))</f>
        <v/>
      </c>
      <c r="J277" s="208" t="str">
        <f ca="1">IF(ISERROR($V277),"",OFFSET('Smelter Look-up'!$I$4,$V277-4,0))</f>
        <v/>
      </c>
      <c r="K277" s="152"/>
      <c r="L277" s="152"/>
      <c r="M277" s="152"/>
      <c r="N277" s="152"/>
      <c r="O277" s="152"/>
      <c r="P277" s="210"/>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7" t="str">
        <f ca="1">IF(ISERROR($V278),"",OFFSET('Smelter Look-up'!$G$4,$V278-4,0))</f>
        <v/>
      </c>
      <c r="I278" s="208" t="str">
        <f ca="1">IF(ISERROR($V278),"",OFFSET('Smelter Look-up'!$H$4,$V278-4,0))</f>
        <v/>
      </c>
      <c r="J278" s="208" t="str">
        <f ca="1">IF(ISERROR($V278),"",OFFSET('Smelter Look-up'!$I$4,$V278-4,0))</f>
        <v/>
      </c>
      <c r="K278" s="152"/>
      <c r="L278" s="152"/>
      <c r="M278" s="152"/>
      <c r="N278" s="152"/>
      <c r="O278" s="152"/>
      <c r="P278" s="210"/>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7" t="str">
        <f ca="1">IF(ISERROR($V279),"",OFFSET('Smelter Look-up'!$G$4,$V279-4,0))</f>
        <v/>
      </c>
      <c r="I279" s="208" t="str">
        <f ca="1">IF(ISERROR($V279),"",OFFSET('Smelter Look-up'!$H$4,$V279-4,0))</f>
        <v/>
      </c>
      <c r="J279" s="208" t="str">
        <f ca="1">IF(ISERROR($V279),"",OFFSET('Smelter Look-up'!$I$4,$V279-4,0))</f>
        <v/>
      </c>
      <c r="K279" s="152"/>
      <c r="L279" s="152"/>
      <c r="M279" s="152"/>
      <c r="N279" s="152"/>
      <c r="O279" s="152"/>
      <c r="P279" s="210"/>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7" t="str">
        <f ca="1">IF(ISERROR($V280),"",OFFSET('Smelter Look-up'!$G$4,$V280-4,0))</f>
        <v/>
      </c>
      <c r="I280" s="208" t="str">
        <f ca="1">IF(ISERROR($V280),"",OFFSET('Smelter Look-up'!$H$4,$V280-4,0))</f>
        <v/>
      </c>
      <c r="J280" s="208" t="str">
        <f ca="1">IF(ISERROR($V280),"",OFFSET('Smelter Look-up'!$I$4,$V280-4,0))</f>
        <v/>
      </c>
      <c r="K280" s="152"/>
      <c r="L280" s="152"/>
      <c r="M280" s="152"/>
      <c r="N280" s="152"/>
      <c r="O280" s="152"/>
      <c r="P280" s="210"/>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7" t="str">
        <f ca="1">IF(ISERROR($V281),"",OFFSET('Smelter Look-up'!$G$4,$V281-4,0))</f>
        <v/>
      </c>
      <c r="I281" s="208" t="str">
        <f ca="1">IF(ISERROR($V281),"",OFFSET('Smelter Look-up'!$H$4,$V281-4,0))</f>
        <v/>
      </c>
      <c r="J281" s="208" t="str">
        <f ca="1">IF(ISERROR($V281),"",OFFSET('Smelter Look-up'!$I$4,$V281-4,0))</f>
        <v/>
      </c>
      <c r="K281" s="152"/>
      <c r="L281" s="152"/>
      <c r="M281" s="152"/>
      <c r="N281" s="152"/>
      <c r="O281" s="152"/>
      <c r="P281" s="210"/>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7" t="str">
        <f ca="1">IF(ISERROR($V282),"",OFFSET('Smelter Look-up'!$G$4,$V282-4,0))</f>
        <v/>
      </c>
      <c r="I282" s="208" t="str">
        <f ca="1">IF(ISERROR($V282),"",OFFSET('Smelter Look-up'!$H$4,$V282-4,0))</f>
        <v/>
      </c>
      <c r="J282" s="208" t="str">
        <f ca="1">IF(ISERROR($V282),"",OFFSET('Smelter Look-up'!$I$4,$V282-4,0))</f>
        <v/>
      </c>
      <c r="K282" s="152"/>
      <c r="L282" s="152"/>
      <c r="M282" s="152"/>
      <c r="N282" s="152"/>
      <c r="O282" s="152"/>
      <c r="P282" s="210"/>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7" t="str">
        <f ca="1">IF(ISERROR($V283),"",OFFSET('Smelter Look-up'!$G$4,$V283-4,0))</f>
        <v/>
      </c>
      <c r="I283" s="208" t="str">
        <f ca="1">IF(ISERROR($V283),"",OFFSET('Smelter Look-up'!$H$4,$V283-4,0))</f>
        <v/>
      </c>
      <c r="J283" s="208" t="str">
        <f ca="1">IF(ISERROR($V283),"",OFFSET('Smelter Look-up'!$I$4,$V283-4,0))</f>
        <v/>
      </c>
      <c r="K283" s="152"/>
      <c r="L283" s="152"/>
      <c r="M283" s="152"/>
      <c r="N283" s="152"/>
      <c r="O283" s="152"/>
      <c r="P283" s="210"/>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7" t="str">
        <f ca="1">IF(ISERROR($V284),"",OFFSET('Smelter Look-up'!$G$4,$V284-4,0))</f>
        <v/>
      </c>
      <c r="I284" s="208" t="str">
        <f ca="1">IF(ISERROR($V284),"",OFFSET('Smelter Look-up'!$H$4,$V284-4,0))</f>
        <v/>
      </c>
      <c r="J284" s="208" t="str">
        <f ca="1">IF(ISERROR($V284),"",OFFSET('Smelter Look-up'!$I$4,$V284-4,0))</f>
        <v/>
      </c>
      <c r="K284" s="152"/>
      <c r="L284" s="152"/>
      <c r="M284" s="152"/>
      <c r="N284" s="152"/>
      <c r="O284" s="152"/>
      <c r="P284" s="210"/>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7" t="str">
        <f ca="1">IF(ISERROR($V285),"",OFFSET('Smelter Look-up'!$G$4,$V285-4,0))</f>
        <v/>
      </c>
      <c r="I285" s="208" t="str">
        <f ca="1">IF(ISERROR($V285),"",OFFSET('Smelter Look-up'!$H$4,$V285-4,0))</f>
        <v/>
      </c>
      <c r="J285" s="208" t="str">
        <f ca="1">IF(ISERROR($V285),"",OFFSET('Smelter Look-up'!$I$4,$V285-4,0))</f>
        <v/>
      </c>
      <c r="K285" s="152"/>
      <c r="L285" s="152"/>
      <c r="M285" s="152"/>
      <c r="N285" s="152"/>
      <c r="O285" s="152"/>
      <c r="P285" s="210"/>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7" t="str">
        <f ca="1">IF(ISERROR($V286),"",OFFSET('Smelter Look-up'!$G$4,$V286-4,0))</f>
        <v/>
      </c>
      <c r="I286" s="208" t="str">
        <f ca="1">IF(ISERROR($V286),"",OFFSET('Smelter Look-up'!$H$4,$V286-4,0))</f>
        <v/>
      </c>
      <c r="J286" s="208" t="str">
        <f ca="1">IF(ISERROR($V286),"",OFFSET('Smelter Look-up'!$I$4,$V286-4,0))</f>
        <v/>
      </c>
      <c r="K286" s="152"/>
      <c r="L286" s="152"/>
      <c r="M286" s="152"/>
      <c r="N286" s="152"/>
      <c r="O286" s="152"/>
      <c r="P286" s="210"/>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7" t="str">
        <f ca="1">IF(ISERROR($V287),"",OFFSET('Smelter Look-up'!$G$4,$V287-4,0))</f>
        <v/>
      </c>
      <c r="I287" s="208" t="str">
        <f ca="1">IF(ISERROR($V287),"",OFFSET('Smelter Look-up'!$H$4,$V287-4,0))</f>
        <v/>
      </c>
      <c r="J287" s="208" t="str">
        <f ca="1">IF(ISERROR($V287),"",OFFSET('Smelter Look-up'!$I$4,$V287-4,0))</f>
        <v/>
      </c>
      <c r="K287" s="152"/>
      <c r="L287" s="152"/>
      <c r="M287" s="152"/>
      <c r="N287" s="152"/>
      <c r="O287" s="152"/>
      <c r="P287" s="210"/>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7" t="str">
        <f ca="1">IF(ISERROR($V288),"",OFFSET('Smelter Look-up'!$G$4,$V288-4,0))</f>
        <v/>
      </c>
      <c r="I288" s="208" t="str">
        <f ca="1">IF(ISERROR($V288),"",OFFSET('Smelter Look-up'!$H$4,$V288-4,0))</f>
        <v/>
      </c>
      <c r="J288" s="208" t="str">
        <f ca="1">IF(ISERROR($V288),"",OFFSET('Smelter Look-up'!$I$4,$V288-4,0))</f>
        <v/>
      </c>
      <c r="K288" s="152"/>
      <c r="L288" s="152"/>
      <c r="M288" s="152"/>
      <c r="N288" s="152"/>
      <c r="O288" s="152"/>
      <c r="P288" s="210"/>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7" t="str">
        <f ca="1">IF(ISERROR($V289),"",OFFSET('Smelter Look-up'!$G$4,$V289-4,0))</f>
        <v/>
      </c>
      <c r="I289" s="208" t="str">
        <f ca="1">IF(ISERROR($V289),"",OFFSET('Smelter Look-up'!$H$4,$V289-4,0))</f>
        <v/>
      </c>
      <c r="J289" s="208" t="str">
        <f ca="1">IF(ISERROR($V289),"",OFFSET('Smelter Look-up'!$I$4,$V289-4,0))</f>
        <v/>
      </c>
      <c r="K289" s="152"/>
      <c r="L289" s="152"/>
      <c r="M289" s="152"/>
      <c r="N289" s="152"/>
      <c r="O289" s="152"/>
      <c r="P289" s="210"/>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7" t="str">
        <f ca="1">IF(ISERROR($V290),"",OFFSET('Smelter Look-up'!$G$4,$V290-4,0))</f>
        <v/>
      </c>
      <c r="I290" s="208" t="str">
        <f ca="1">IF(ISERROR($V290),"",OFFSET('Smelter Look-up'!$H$4,$V290-4,0))</f>
        <v/>
      </c>
      <c r="J290" s="208" t="str">
        <f ca="1">IF(ISERROR($V290),"",OFFSET('Smelter Look-up'!$I$4,$V290-4,0))</f>
        <v/>
      </c>
      <c r="K290" s="152"/>
      <c r="L290" s="152"/>
      <c r="M290" s="152"/>
      <c r="N290" s="152"/>
      <c r="O290" s="152"/>
      <c r="P290" s="210"/>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7" t="str">
        <f ca="1">IF(ISERROR($V291),"",OFFSET('Smelter Look-up'!$G$4,$V291-4,0))</f>
        <v/>
      </c>
      <c r="I291" s="208" t="str">
        <f ca="1">IF(ISERROR($V291),"",OFFSET('Smelter Look-up'!$H$4,$V291-4,0))</f>
        <v/>
      </c>
      <c r="J291" s="208" t="str">
        <f ca="1">IF(ISERROR($V291),"",OFFSET('Smelter Look-up'!$I$4,$V291-4,0))</f>
        <v/>
      </c>
      <c r="K291" s="152"/>
      <c r="L291" s="152"/>
      <c r="M291" s="152"/>
      <c r="N291" s="152"/>
      <c r="O291" s="152"/>
      <c r="P291" s="210"/>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7" t="str">
        <f ca="1">IF(ISERROR($V292),"",OFFSET('Smelter Look-up'!$G$4,$V292-4,0))</f>
        <v/>
      </c>
      <c r="I292" s="208" t="str">
        <f ca="1">IF(ISERROR($V292),"",OFFSET('Smelter Look-up'!$H$4,$V292-4,0))</f>
        <v/>
      </c>
      <c r="J292" s="208" t="str">
        <f ca="1">IF(ISERROR($V292),"",OFFSET('Smelter Look-up'!$I$4,$V292-4,0))</f>
        <v/>
      </c>
      <c r="K292" s="152"/>
      <c r="L292" s="152"/>
      <c r="M292" s="152"/>
      <c r="N292" s="152"/>
      <c r="O292" s="152"/>
      <c r="P292" s="210"/>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7" t="str">
        <f ca="1">IF(ISERROR($V293),"",OFFSET('Smelter Look-up'!$G$4,$V293-4,0))</f>
        <v/>
      </c>
      <c r="I293" s="208" t="str">
        <f ca="1">IF(ISERROR($V293),"",OFFSET('Smelter Look-up'!$H$4,$V293-4,0))</f>
        <v/>
      </c>
      <c r="J293" s="208" t="str">
        <f ca="1">IF(ISERROR($V293),"",OFFSET('Smelter Look-up'!$I$4,$V293-4,0))</f>
        <v/>
      </c>
      <c r="K293" s="152"/>
      <c r="L293" s="152"/>
      <c r="M293" s="152"/>
      <c r="N293" s="152"/>
      <c r="O293" s="152"/>
      <c r="P293" s="210"/>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7" t="str">
        <f ca="1">IF(ISERROR($V294),"",OFFSET('Smelter Look-up'!$G$4,$V294-4,0))</f>
        <v/>
      </c>
      <c r="I294" s="208" t="str">
        <f ca="1">IF(ISERROR($V294),"",OFFSET('Smelter Look-up'!$H$4,$V294-4,0))</f>
        <v/>
      </c>
      <c r="J294" s="208" t="str">
        <f ca="1">IF(ISERROR($V294),"",OFFSET('Smelter Look-up'!$I$4,$V294-4,0))</f>
        <v/>
      </c>
      <c r="K294" s="152"/>
      <c r="L294" s="152"/>
      <c r="M294" s="152"/>
      <c r="N294" s="152"/>
      <c r="O294" s="152"/>
      <c r="P294" s="210"/>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7" t="str">
        <f ca="1">IF(ISERROR($V295),"",OFFSET('Smelter Look-up'!$G$4,$V295-4,0))</f>
        <v/>
      </c>
      <c r="I295" s="208" t="str">
        <f ca="1">IF(ISERROR($V295),"",OFFSET('Smelter Look-up'!$H$4,$V295-4,0))</f>
        <v/>
      </c>
      <c r="J295" s="208" t="str">
        <f ca="1">IF(ISERROR($V295),"",OFFSET('Smelter Look-up'!$I$4,$V295-4,0))</f>
        <v/>
      </c>
      <c r="K295" s="152"/>
      <c r="L295" s="152"/>
      <c r="M295" s="152"/>
      <c r="N295" s="152"/>
      <c r="O295" s="152"/>
      <c r="P295" s="210"/>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7" t="str">
        <f ca="1">IF(ISERROR($V296),"",OFFSET('Smelter Look-up'!$G$4,$V296-4,0))</f>
        <v/>
      </c>
      <c r="I296" s="208" t="str">
        <f ca="1">IF(ISERROR($V296),"",OFFSET('Smelter Look-up'!$H$4,$V296-4,0))</f>
        <v/>
      </c>
      <c r="J296" s="208" t="str">
        <f ca="1">IF(ISERROR($V296),"",OFFSET('Smelter Look-up'!$I$4,$V296-4,0))</f>
        <v/>
      </c>
      <c r="K296" s="152"/>
      <c r="L296" s="152"/>
      <c r="M296" s="152"/>
      <c r="N296" s="152"/>
      <c r="O296" s="152"/>
      <c r="P296" s="210"/>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7" t="str">
        <f ca="1">IF(ISERROR($V297),"",OFFSET('Smelter Look-up'!$G$4,$V297-4,0))</f>
        <v/>
      </c>
      <c r="I297" s="208" t="str">
        <f ca="1">IF(ISERROR($V297),"",OFFSET('Smelter Look-up'!$H$4,$V297-4,0))</f>
        <v/>
      </c>
      <c r="J297" s="208" t="str">
        <f ca="1">IF(ISERROR($V297),"",OFFSET('Smelter Look-up'!$I$4,$V297-4,0))</f>
        <v/>
      </c>
      <c r="K297" s="152"/>
      <c r="L297" s="152"/>
      <c r="M297" s="152"/>
      <c r="N297" s="152"/>
      <c r="O297" s="152"/>
      <c r="P297" s="210"/>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7" t="str">
        <f ca="1">IF(ISERROR($V298),"",OFFSET('Smelter Look-up'!$G$4,$V298-4,0))</f>
        <v/>
      </c>
      <c r="I298" s="208" t="str">
        <f ca="1">IF(ISERROR($V298),"",OFFSET('Smelter Look-up'!$H$4,$V298-4,0))</f>
        <v/>
      </c>
      <c r="J298" s="208" t="str">
        <f ca="1">IF(ISERROR($V298),"",OFFSET('Smelter Look-up'!$I$4,$V298-4,0))</f>
        <v/>
      </c>
      <c r="K298" s="152"/>
      <c r="L298" s="152"/>
      <c r="M298" s="152"/>
      <c r="N298" s="152"/>
      <c r="O298" s="152"/>
      <c r="P298" s="210"/>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7" t="str">
        <f ca="1">IF(ISERROR($V299),"",OFFSET('Smelter Look-up'!$G$4,$V299-4,0))</f>
        <v/>
      </c>
      <c r="I299" s="208" t="str">
        <f ca="1">IF(ISERROR($V299),"",OFFSET('Smelter Look-up'!$H$4,$V299-4,0))</f>
        <v/>
      </c>
      <c r="J299" s="208" t="str">
        <f ca="1">IF(ISERROR($V299),"",OFFSET('Smelter Look-up'!$I$4,$V299-4,0))</f>
        <v/>
      </c>
      <c r="K299" s="152"/>
      <c r="L299" s="152"/>
      <c r="M299" s="152"/>
      <c r="N299" s="152"/>
      <c r="O299" s="152"/>
      <c r="P299" s="210"/>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7" t="str">
        <f ca="1">IF(ISERROR($V300),"",OFFSET('Smelter Look-up'!$G$4,$V300-4,0))</f>
        <v/>
      </c>
      <c r="I300" s="208" t="str">
        <f ca="1">IF(ISERROR($V300),"",OFFSET('Smelter Look-up'!$H$4,$V300-4,0))</f>
        <v/>
      </c>
      <c r="J300" s="208" t="str">
        <f ca="1">IF(ISERROR($V300),"",OFFSET('Smelter Look-up'!$I$4,$V300-4,0))</f>
        <v/>
      </c>
      <c r="K300" s="152"/>
      <c r="L300" s="152"/>
      <c r="M300" s="152"/>
      <c r="N300" s="152"/>
      <c r="O300" s="152"/>
      <c r="P300" s="210"/>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7" t="str">
        <f ca="1">IF(ISERROR($V301),"",OFFSET('Smelter Look-up'!$G$4,$V301-4,0))</f>
        <v/>
      </c>
      <c r="I301" s="208" t="str">
        <f ca="1">IF(ISERROR($V301),"",OFFSET('Smelter Look-up'!$H$4,$V301-4,0))</f>
        <v/>
      </c>
      <c r="J301" s="208" t="str">
        <f ca="1">IF(ISERROR($V301),"",OFFSET('Smelter Look-up'!$I$4,$V301-4,0))</f>
        <v/>
      </c>
      <c r="K301" s="152"/>
      <c r="L301" s="152"/>
      <c r="M301" s="152"/>
      <c r="N301" s="152"/>
      <c r="O301" s="152"/>
      <c r="P301" s="210"/>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7" t="str">
        <f ca="1">IF(ISERROR($V302),"",OFFSET('Smelter Look-up'!$G$4,$V302-4,0))</f>
        <v/>
      </c>
      <c r="I302" s="208" t="str">
        <f ca="1">IF(ISERROR($V302),"",OFFSET('Smelter Look-up'!$H$4,$V302-4,0))</f>
        <v/>
      </c>
      <c r="J302" s="208" t="str">
        <f ca="1">IF(ISERROR($V302),"",OFFSET('Smelter Look-up'!$I$4,$V302-4,0))</f>
        <v/>
      </c>
      <c r="K302" s="152"/>
      <c r="L302" s="152"/>
      <c r="M302" s="152"/>
      <c r="N302" s="152"/>
      <c r="O302" s="152"/>
      <c r="P302" s="210"/>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7" t="str">
        <f ca="1">IF(ISERROR($V303),"",OFFSET('Smelter Look-up'!$G$4,$V303-4,0))</f>
        <v/>
      </c>
      <c r="I303" s="208" t="str">
        <f ca="1">IF(ISERROR($V303),"",OFFSET('Smelter Look-up'!$H$4,$V303-4,0))</f>
        <v/>
      </c>
      <c r="J303" s="208" t="str">
        <f ca="1">IF(ISERROR($V303),"",OFFSET('Smelter Look-up'!$I$4,$V303-4,0))</f>
        <v/>
      </c>
      <c r="K303" s="152"/>
      <c r="L303" s="152"/>
      <c r="M303" s="152"/>
      <c r="N303" s="152"/>
      <c r="O303" s="152"/>
      <c r="P303" s="210"/>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7" t="str">
        <f ca="1">IF(ISERROR($V304),"",OFFSET('Smelter Look-up'!$G$4,$V304-4,0))</f>
        <v/>
      </c>
      <c r="I304" s="208" t="str">
        <f ca="1">IF(ISERROR($V304),"",OFFSET('Smelter Look-up'!$H$4,$V304-4,0))</f>
        <v/>
      </c>
      <c r="J304" s="208" t="str">
        <f ca="1">IF(ISERROR($V304),"",OFFSET('Smelter Look-up'!$I$4,$V304-4,0))</f>
        <v/>
      </c>
      <c r="K304" s="152"/>
      <c r="L304" s="152"/>
      <c r="M304" s="152"/>
      <c r="N304" s="152"/>
      <c r="O304" s="152"/>
      <c r="P304" s="210"/>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7" t="str">
        <f ca="1">IF(ISERROR($V305),"",OFFSET('Smelter Look-up'!$G$4,$V305-4,0))</f>
        <v/>
      </c>
      <c r="I305" s="208" t="str">
        <f ca="1">IF(ISERROR($V305),"",OFFSET('Smelter Look-up'!$H$4,$V305-4,0))</f>
        <v/>
      </c>
      <c r="J305" s="208" t="str">
        <f ca="1">IF(ISERROR($V305),"",OFFSET('Smelter Look-up'!$I$4,$V305-4,0))</f>
        <v/>
      </c>
      <c r="K305" s="152"/>
      <c r="L305" s="152"/>
      <c r="M305" s="152"/>
      <c r="N305" s="152"/>
      <c r="O305" s="152"/>
      <c r="P305" s="210"/>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7" t="str">
        <f ca="1">IF(ISERROR($V306),"",OFFSET('Smelter Look-up'!$G$4,$V306-4,0))</f>
        <v/>
      </c>
      <c r="I306" s="208" t="str">
        <f ca="1">IF(ISERROR($V306),"",OFFSET('Smelter Look-up'!$H$4,$V306-4,0))</f>
        <v/>
      </c>
      <c r="J306" s="208" t="str">
        <f ca="1">IF(ISERROR($V306),"",OFFSET('Smelter Look-up'!$I$4,$V306-4,0))</f>
        <v/>
      </c>
      <c r="K306" s="152"/>
      <c r="L306" s="152"/>
      <c r="M306" s="152"/>
      <c r="N306" s="152"/>
      <c r="O306" s="152"/>
      <c r="P306" s="210"/>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7" t="str">
        <f ca="1">IF(ISERROR($V307),"",OFFSET('Smelter Look-up'!$G$4,$V307-4,0))</f>
        <v/>
      </c>
      <c r="I307" s="208" t="str">
        <f ca="1">IF(ISERROR($V307),"",OFFSET('Smelter Look-up'!$H$4,$V307-4,0))</f>
        <v/>
      </c>
      <c r="J307" s="208" t="str">
        <f ca="1">IF(ISERROR($V307),"",OFFSET('Smelter Look-up'!$I$4,$V307-4,0))</f>
        <v/>
      </c>
      <c r="K307" s="152"/>
      <c r="L307" s="152"/>
      <c r="M307" s="152"/>
      <c r="N307" s="152"/>
      <c r="O307" s="152"/>
      <c r="P307" s="210"/>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7" t="str">
        <f ca="1">IF(ISERROR($V308),"",OFFSET('Smelter Look-up'!$G$4,$V308-4,0))</f>
        <v/>
      </c>
      <c r="I308" s="208" t="str">
        <f ca="1">IF(ISERROR($V308),"",OFFSET('Smelter Look-up'!$H$4,$V308-4,0))</f>
        <v/>
      </c>
      <c r="J308" s="208" t="str">
        <f ca="1">IF(ISERROR($V308),"",OFFSET('Smelter Look-up'!$I$4,$V308-4,0))</f>
        <v/>
      </c>
      <c r="K308" s="152"/>
      <c r="L308" s="152"/>
      <c r="M308" s="152"/>
      <c r="N308" s="152"/>
      <c r="O308" s="152"/>
      <c r="P308" s="210"/>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7" t="str">
        <f ca="1">IF(ISERROR($V309),"",OFFSET('Smelter Look-up'!$G$4,$V309-4,0))</f>
        <v/>
      </c>
      <c r="I309" s="208" t="str">
        <f ca="1">IF(ISERROR($V309),"",OFFSET('Smelter Look-up'!$H$4,$V309-4,0))</f>
        <v/>
      </c>
      <c r="J309" s="208" t="str">
        <f ca="1">IF(ISERROR($V309),"",OFFSET('Smelter Look-up'!$I$4,$V309-4,0))</f>
        <v/>
      </c>
      <c r="K309" s="152"/>
      <c r="L309" s="152"/>
      <c r="M309" s="152"/>
      <c r="N309" s="152"/>
      <c r="O309" s="152"/>
      <c r="P309" s="210"/>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7" t="str">
        <f ca="1">IF(ISERROR($V310),"",OFFSET('Smelter Look-up'!$G$4,$V310-4,0))</f>
        <v/>
      </c>
      <c r="I310" s="208" t="str">
        <f ca="1">IF(ISERROR($V310),"",OFFSET('Smelter Look-up'!$H$4,$V310-4,0))</f>
        <v/>
      </c>
      <c r="J310" s="208" t="str">
        <f ca="1">IF(ISERROR($V310),"",OFFSET('Smelter Look-up'!$I$4,$V310-4,0))</f>
        <v/>
      </c>
      <c r="K310" s="152"/>
      <c r="L310" s="152"/>
      <c r="M310" s="152"/>
      <c r="N310" s="152"/>
      <c r="O310" s="152"/>
      <c r="P310" s="210"/>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7" t="str">
        <f ca="1">IF(ISERROR($V311),"",OFFSET('Smelter Look-up'!$G$4,$V311-4,0))</f>
        <v/>
      </c>
      <c r="I311" s="208" t="str">
        <f ca="1">IF(ISERROR($V311),"",OFFSET('Smelter Look-up'!$H$4,$V311-4,0))</f>
        <v/>
      </c>
      <c r="J311" s="208" t="str">
        <f ca="1">IF(ISERROR($V311),"",OFFSET('Smelter Look-up'!$I$4,$V311-4,0))</f>
        <v/>
      </c>
      <c r="K311" s="152"/>
      <c r="L311" s="152"/>
      <c r="M311" s="152"/>
      <c r="N311" s="152"/>
      <c r="O311" s="152"/>
      <c r="P311" s="210"/>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7" t="str">
        <f ca="1">IF(ISERROR($V312),"",OFFSET('Smelter Look-up'!$G$4,$V312-4,0))</f>
        <v/>
      </c>
      <c r="I312" s="208" t="str">
        <f ca="1">IF(ISERROR($V312),"",OFFSET('Smelter Look-up'!$H$4,$V312-4,0))</f>
        <v/>
      </c>
      <c r="J312" s="208" t="str">
        <f ca="1">IF(ISERROR($V312),"",OFFSET('Smelter Look-up'!$I$4,$V312-4,0))</f>
        <v/>
      </c>
      <c r="K312" s="152"/>
      <c r="L312" s="152"/>
      <c r="M312" s="152"/>
      <c r="N312" s="152"/>
      <c r="O312" s="152"/>
      <c r="P312" s="210"/>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7" t="str">
        <f ca="1">IF(ISERROR($V313),"",OFFSET('Smelter Look-up'!$G$4,$V313-4,0))</f>
        <v/>
      </c>
      <c r="I313" s="208" t="str">
        <f ca="1">IF(ISERROR($V313),"",OFFSET('Smelter Look-up'!$H$4,$V313-4,0))</f>
        <v/>
      </c>
      <c r="J313" s="208" t="str">
        <f ca="1">IF(ISERROR($V313),"",OFFSET('Smelter Look-up'!$I$4,$V313-4,0))</f>
        <v/>
      </c>
      <c r="K313" s="152"/>
      <c r="L313" s="152"/>
      <c r="M313" s="152"/>
      <c r="N313" s="152"/>
      <c r="O313" s="152"/>
      <c r="P313" s="210"/>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7" t="str">
        <f ca="1">IF(ISERROR($V314),"",OFFSET('Smelter Look-up'!$G$4,$V314-4,0))</f>
        <v/>
      </c>
      <c r="I314" s="208" t="str">
        <f ca="1">IF(ISERROR($V314),"",OFFSET('Smelter Look-up'!$H$4,$V314-4,0))</f>
        <v/>
      </c>
      <c r="J314" s="208" t="str">
        <f ca="1">IF(ISERROR($V314),"",OFFSET('Smelter Look-up'!$I$4,$V314-4,0))</f>
        <v/>
      </c>
      <c r="K314" s="152"/>
      <c r="L314" s="152"/>
      <c r="M314" s="152"/>
      <c r="N314" s="152"/>
      <c r="O314" s="152"/>
      <c r="P314" s="210"/>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7" t="str">
        <f ca="1">IF(ISERROR($V315),"",OFFSET('Smelter Look-up'!$G$4,$V315-4,0))</f>
        <v/>
      </c>
      <c r="I315" s="208" t="str">
        <f ca="1">IF(ISERROR($V315),"",OFFSET('Smelter Look-up'!$H$4,$V315-4,0))</f>
        <v/>
      </c>
      <c r="J315" s="208" t="str">
        <f ca="1">IF(ISERROR($V315),"",OFFSET('Smelter Look-up'!$I$4,$V315-4,0))</f>
        <v/>
      </c>
      <c r="K315" s="152"/>
      <c r="L315" s="152"/>
      <c r="M315" s="152"/>
      <c r="N315" s="152"/>
      <c r="O315" s="152"/>
      <c r="P315" s="210"/>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7" t="str">
        <f ca="1">IF(ISERROR($V316),"",OFFSET('Smelter Look-up'!$G$4,$V316-4,0))</f>
        <v/>
      </c>
      <c r="I316" s="208" t="str">
        <f ca="1">IF(ISERROR($V316),"",OFFSET('Smelter Look-up'!$H$4,$V316-4,0))</f>
        <v/>
      </c>
      <c r="J316" s="208" t="str">
        <f ca="1">IF(ISERROR($V316),"",OFFSET('Smelter Look-up'!$I$4,$V316-4,0))</f>
        <v/>
      </c>
      <c r="K316" s="152"/>
      <c r="L316" s="152"/>
      <c r="M316" s="152"/>
      <c r="N316" s="152"/>
      <c r="O316" s="152"/>
      <c r="P316" s="210"/>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7" t="str">
        <f ca="1">IF(ISERROR($V317),"",OFFSET('Smelter Look-up'!$G$4,$V317-4,0))</f>
        <v/>
      </c>
      <c r="I317" s="208" t="str">
        <f ca="1">IF(ISERROR($V317),"",OFFSET('Smelter Look-up'!$H$4,$V317-4,0))</f>
        <v/>
      </c>
      <c r="J317" s="208" t="str">
        <f ca="1">IF(ISERROR($V317),"",OFFSET('Smelter Look-up'!$I$4,$V317-4,0))</f>
        <v/>
      </c>
      <c r="K317" s="152"/>
      <c r="L317" s="152"/>
      <c r="M317" s="152"/>
      <c r="N317" s="152"/>
      <c r="O317" s="152"/>
      <c r="P317" s="210"/>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7" t="str">
        <f ca="1">IF(ISERROR($V318),"",OFFSET('Smelter Look-up'!$G$4,$V318-4,0))</f>
        <v/>
      </c>
      <c r="I318" s="208" t="str">
        <f ca="1">IF(ISERROR($V318),"",OFFSET('Smelter Look-up'!$H$4,$V318-4,0))</f>
        <v/>
      </c>
      <c r="J318" s="208" t="str">
        <f ca="1">IF(ISERROR($V318),"",OFFSET('Smelter Look-up'!$I$4,$V318-4,0))</f>
        <v/>
      </c>
      <c r="K318" s="152"/>
      <c r="L318" s="152"/>
      <c r="M318" s="152"/>
      <c r="N318" s="152"/>
      <c r="O318" s="152"/>
      <c r="P318" s="210"/>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7" t="str">
        <f ca="1">IF(ISERROR($V319),"",OFFSET('Smelter Look-up'!$G$4,$V319-4,0))</f>
        <v/>
      </c>
      <c r="I319" s="208" t="str">
        <f ca="1">IF(ISERROR($V319),"",OFFSET('Smelter Look-up'!$H$4,$V319-4,0))</f>
        <v/>
      </c>
      <c r="J319" s="208" t="str">
        <f ca="1">IF(ISERROR($V319),"",OFFSET('Smelter Look-up'!$I$4,$V319-4,0))</f>
        <v/>
      </c>
      <c r="K319" s="152"/>
      <c r="L319" s="152"/>
      <c r="M319" s="152"/>
      <c r="N319" s="152"/>
      <c r="O319" s="152"/>
      <c r="P319" s="210"/>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7" t="str">
        <f ca="1">IF(ISERROR($V320),"",OFFSET('Smelter Look-up'!$G$4,$V320-4,0))</f>
        <v/>
      </c>
      <c r="I320" s="208" t="str">
        <f ca="1">IF(ISERROR($V320),"",OFFSET('Smelter Look-up'!$H$4,$V320-4,0))</f>
        <v/>
      </c>
      <c r="J320" s="208" t="str">
        <f ca="1">IF(ISERROR($V320),"",OFFSET('Smelter Look-up'!$I$4,$V320-4,0))</f>
        <v/>
      </c>
      <c r="K320" s="152"/>
      <c r="L320" s="152"/>
      <c r="M320" s="152"/>
      <c r="N320" s="152"/>
      <c r="O320" s="152"/>
      <c r="P320" s="210"/>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7" t="str">
        <f ca="1">IF(ISERROR($V321),"",OFFSET('Smelter Look-up'!$G$4,$V321-4,0))</f>
        <v/>
      </c>
      <c r="I321" s="208" t="str">
        <f ca="1">IF(ISERROR($V321),"",OFFSET('Smelter Look-up'!$H$4,$V321-4,0))</f>
        <v/>
      </c>
      <c r="J321" s="208" t="str">
        <f ca="1">IF(ISERROR($V321),"",OFFSET('Smelter Look-up'!$I$4,$V321-4,0))</f>
        <v/>
      </c>
      <c r="K321" s="152"/>
      <c r="L321" s="152"/>
      <c r="M321" s="152"/>
      <c r="N321" s="152"/>
      <c r="O321" s="152"/>
      <c r="P321" s="210"/>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7" t="str">
        <f ca="1">IF(ISERROR($V322),"",OFFSET('Smelter Look-up'!$G$4,$V322-4,0))</f>
        <v/>
      </c>
      <c r="I322" s="208" t="str">
        <f ca="1">IF(ISERROR($V322),"",OFFSET('Smelter Look-up'!$H$4,$V322-4,0))</f>
        <v/>
      </c>
      <c r="J322" s="208" t="str">
        <f ca="1">IF(ISERROR($V322),"",OFFSET('Smelter Look-up'!$I$4,$V322-4,0))</f>
        <v/>
      </c>
      <c r="K322" s="152"/>
      <c r="L322" s="152"/>
      <c r="M322" s="152"/>
      <c r="N322" s="152"/>
      <c r="O322" s="152"/>
      <c r="P322" s="210"/>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7" t="str">
        <f ca="1">IF(ISERROR($V323),"",OFFSET('Smelter Look-up'!$G$4,$V323-4,0))</f>
        <v/>
      </c>
      <c r="I323" s="208" t="str">
        <f ca="1">IF(ISERROR($V323),"",OFFSET('Smelter Look-up'!$H$4,$V323-4,0))</f>
        <v/>
      </c>
      <c r="J323" s="208" t="str">
        <f ca="1">IF(ISERROR($V323),"",OFFSET('Smelter Look-up'!$I$4,$V323-4,0))</f>
        <v/>
      </c>
      <c r="K323" s="152"/>
      <c r="L323" s="152"/>
      <c r="M323" s="152"/>
      <c r="N323" s="152"/>
      <c r="O323" s="152"/>
      <c r="P323" s="210"/>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7" t="str">
        <f ca="1">IF(ISERROR($V324),"",OFFSET('Smelter Look-up'!$G$4,$V324-4,0))</f>
        <v/>
      </c>
      <c r="I324" s="208" t="str">
        <f ca="1">IF(ISERROR($V324),"",OFFSET('Smelter Look-up'!$H$4,$V324-4,0))</f>
        <v/>
      </c>
      <c r="J324" s="208" t="str">
        <f ca="1">IF(ISERROR($V324),"",OFFSET('Smelter Look-up'!$I$4,$V324-4,0))</f>
        <v/>
      </c>
      <c r="K324" s="152"/>
      <c r="L324" s="152"/>
      <c r="M324" s="152"/>
      <c r="N324" s="152"/>
      <c r="O324" s="152"/>
      <c r="P324" s="210"/>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7" t="str">
        <f ca="1">IF(ISERROR($V325),"",OFFSET('Smelter Look-up'!$G$4,$V325-4,0))</f>
        <v/>
      </c>
      <c r="I325" s="208" t="str">
        <f ca="1">IF(ISERROR($V325),"",OFFSET('Smelter Look-up'!$H$4,$V325-4,0))</f>
        <v/>
      </c>
      <c r="J325" s="208" t="str">
        <f ca="1">IF(ISERROR($V325),"",OFFSET('Smelter Look-up'!$I$4,$V325-4,0))</f>
        <v/>
      </c>
      <c r="K325" s="152"/>
      <c r="L325" s="152"/>
      <c r="M325" s="152"/>
      <c r="N325" s="152"/>
      <c r="O325" s="152"/>
      <c r="P325" s="210"/>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7" t="str">
        <f ca="1">IF(ISERROR($V326),"",OFFSET('Smelter Look-up'!$G$4,$V326-4,0))</f>
        <v/>
      </c>
      <c r="I326" s="208" t="str">
        <f ca="1">IF(ISERROR($V326),"",OFFSET('Smelter Look-up'!$H$4,$V326-4,0))</f>
        <v/>
      </c>
      <c r="J326" s="208" t="str">
        <f ca="1">IF(ISERROR($V326),"",OFFSET('Smelter Look-up'!$I$4,$V326-4,0))</f>
        <v/>
      </c>
      <c r="K326" s="152"/>
      <c r="L326" s="152"/>
      <c r="M326" s="152"/>
      <c r="N326" s="152"/>
      <c r="O326" s="152"/>
      <c r="P326" s="210"/>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7" t="str">
        <f ca="1">IF(ISERROR($V327),"",OFFSET('Smelter Look-up'!$G$4,$V327-4,0))</f>
        <v/>
      </c>
      <c r="I327" s="208" t="str">
        <f ca="1">IF(ISERROR($V327),"",OFFSET('Smelter Look-up'!$H$4,$V327-4,0))</f>
        <v/>
      </c>
      <c r="J327" s="208" t="str">
        <f ca="1">IF(ISERROR($V327),"",OFFSET('Smelter Look-up'!$I$4,$V327-4,0))</f>
        <v/>
      </c>
      <c r="K327" s="152"/>
      <c r="L327" s="152"/>
      <c r="M327" s="152"/>
      <c r="N327" s="152"/>
      <c r="O327" s="152"/>
      <c r="P327" s="210"/>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7" t="str">
        <f ca="1">IF(ISERROR($V328),"",OFFSET('Smelter Look-up'!$G$4,$V328-4,0))</f>
        <v/>
      </c>
      <c r="I328" s="208" t="str">
        <f ca="1">IF(ISERROR($V328),"",OFFSET('Smelter Look-up'!$H$4,$V328-4,0))</f>
        <v/>
      </c>
      <c r="J328" s="208" t="str">
        <f ca="1">IF(ISERROR($V328),"",OFFSET('Smelter Look-up'!$I$4,$V328-4,0))</f>
        <v/>
      </c>
      <c r="K328" s="152"/>
      <c r="L328" s="152"/>
      <c r="M328" s="152"/>
      <c r="N328" s="152"/>
      <c r="O328" s="152"/>
      <c r="P328" s="210"/>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7" t="str">
        <f ca="1">IF(ISERROR($V329),"",OFFSET('Smelter Look-up'!$G$4,$V329-4,0))</f>
        <v/>
      </c>
      <c r="I329" s="208" t="str">
        <f ca="1">IF(ISERROR($V329),"",OFFSET('Smelter Look-up'!$H$4,$V329-4,0))</f>
        <v/>
      </c>
      <c r="J329" s="208" t="str">
        <f ca="1">IF(ISERROR($V329),"",OFFSET('Smelter Look-up'!$I$4,$V329-4,0))</f>
        <v/>
      </c>
      <c r="K329" s="152"/>
      <c r="L329" s="152"/>
      <c r="M329" s="152"/>
      <c r="N329" s="152"/>
      <c r="O329" s="152"/>
      <c r="P329" s="210"/>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7" t="str">
        <f ca="1">IF(ISERROR($V330),"",OFFSET('Smelter Look-up'!$G$4,$V330-4,0))</f>
        <v/>
      </c>
      <c r="I330" s="208" t="str">
        <f ca="1">IF(ISERROR($V330),"",OFFSET('Smelter Look-up'!$H$4,$V330-4,0))</f>
        <v/>
      </c>
      <c r="J330" s="208" t="str">
        <f ca="1">IF(ISERROR($V330),"",OFFSET('Smelter Look-up'!$I$4,$V330-4,0))</f>
        <v/>
      </c>
      <c r="K330" s="152"/>
      <c r="L330" s="152"/>
      <c r="M330" s="152"/>
      <c r="N330" s="152"/>
      <c r="O330" s="152"/>
      <c r="P330" s="210"/>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7" t="str">
        <f ca="1">IF(ISERROR($V331),"",OFFSET('Smelter Look-up'!$G$4,$V331-4,0))</f>
        <v/>
      </c>
      <c r="I331" s="208" t="str">
        <f ca="1">IF(ISERROR($V331),"",OFFSET('Smelter Look-up'!$H$4,$V331-4,0))</f>
        <v/>
      </c>
      <c r="J331" s="208" t="str">
        <f ca="1">IF(ISERROR($V331),"",OFFSET('Smelter Look-up'!$I$4,$V331-4,0))</f>
        <v/>
      </c>
      <c r="K331" s="152"/>
      <c r="L331" s="152"/>
      <c r="M331" s="152"/>
      <c r="N331" s="152"/>
      <c r="O331" s="152"/>
      <c r="P331" s="210"/>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7" t="str">
        <f ca="1">IF(ISERROR($V332),"",OFFSET('Smelter Look-up'!$G$4,$V332-4,0))</f>
        <v/>
      </c>
      <c r="I332" s="208" t="str">
        <f ca="1">IF(ISERROR($V332),"",OFFSET('Smelter Look-up'!$H$4,$V332-4,0))</f>
        <v/>
      </c>
      <c r="J332" s="208" t="str">
        <f ca="1">IF(ISERROR($V332),"",OFFSET('Smelter Look-up'!$I$4,$V332-4,0))</f>
        <v/>
      </c>
      <c r="K332" s="152"/>
      <c r="L332" s="152"/>
      <c r="M332" s="152"/>
      <c r="N332" s="152"/>
      <c r="O332" s="152"/>
      <c r="P332" s="210"/>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7" t="str">
        <f ca="1">IF(ISERROR($V333),"",OFFSET('Smelter Look-up'!$G$4,$V333-4,0))</f>
        <v/>
      </c>
      <c r="I333" s="208" t="str">
        <f ca="1">IF(ISERROR($V333),"",OFFSET('Smelter Look-up'!$H$4,$V333-4,0))</f>
        <v/>
      </c>
      <c r="J333" s="208" t="str">
        <f ca="1">IF(ISERROR($V333),"",OFFSET('Smelter Look-up'!$I$4,$V333-4,0))</f>
        <v/>
      </c>
      <c r="K333" s="152"/>
      <c r="L333" s="152"/>
      <c r="M333" s="152"/>
      <c r="N333" s="152"/>
      <c r="O333" s="152"/>
      <c r="P333" s="210"/>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7" t="str">
        <f ca="1">IF(ISERROR($V334),"",OFFSET('Smelter Look-up'!$G$4,$V334-4,0))</f>
        <v/>
      </c>
      <c r="I334" s="208" t="str">
        <f ca="1">IF(ISERROR($V334),"",OFFSET('Smelter Look-up'!$H$4,$V334-4,0))</f>
        <v/>
      </c>
      <c r="J334" s="208" t="str">
        <f ca="1">IF(ISERROR($V334),"",OFFSET('Smelter Look-up'!$I$4,$V334-4,0))</f>
        <v/>
      </c>
      <c r="K334" s="152"/>
      <c r="L334" s="152"/>
      <c r="M334" s="152"/>
      <c r="N334" s="152"/>
      <c r="O334" s="152"/>
      <c r="P334" s="210"/>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7" t="str">
        <f ca="1">IF(ISERROR($V335),"",OFFSET('Smelter Look-up'!$G$4,$V335-4,0))</f>
        <v/>
      </c>
      <c r="I335" s="208" t="str">
        <f ca="1">IF(ISERROR($V335),"",OFFSET('Smelter Look-up'!$H$4,$V335-4,0))</f>
        <v/>
      </c>
      <c r="J335" s="208" t="str">
        <f ca="1">IF(ISERROR($V335),"",OFFSET('Smelter Look-up'!$I$4,$V335-4,0))</f>
        <v/>
      </c>
      <c r="K335" s="152"/>
      <c r="L335" s="152"/>
      <c r="M335" s="152"/>
      <c r="N335" s="152"/>
      <c r="O335" s="152"/>
      <c r="P335" s="210"/>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7" t="str">
        <f ca="1">IF(ISERROR($V336),"",OFFSET('Smelter Look-up'!$G$4,$V336-4,0))</f>
        <v/>
      </c>
      <c r="I336" s="208" t="str">
        <f ca="1">IF(ISERROR($V336),"",OFFSET('Smelter Look-up'!$H$4,$V336-4,0))</f>
        <v/>
      </c>
      <c r="J336" s="208" t="str">
        <f ca="1">IF(ISERROR($V336),"",OFFSET('Smelter Look-up'!$I$4,$V336-4,0))</f>
        <v/>
      </c>
      <c r="K336" s="152"/>
      <c r="L336" s="152"/>
      <c r="M336" s="152"/>
      <c r="N336" s="152"/>
      <c r="O336" s="152"/>
      <c r="P336" s="210"/>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7" t="str">
        <f ca="1">IF(ISERROR($V337),"",OFFSET('Smelter Look-up'!$G$4,$V337-4,0))</f>
        <v/>
      </c>
      <c r="I337" s="208" t="str">
        <f ca="1">IF(ISERROR($V337),"",OFFSET('Smelter Look-up'!$H$4,$V337-4,0))</f>
        <v/>
      </c>
      <c r="J337" s="208" t="str">
        <f ca="1">IF(ISERROR($V337),"",OFFSET('Smelter Look-up'!$I$4,$V337-4,0))</f>
        <v/>
      </c>
      <c r="K337" s="152"/>
      <c r="L337" s="152"/>
      <c r="M337" s="152"/>
      <c r="N337" s="152"/>
      <c r="O337" s="152"/>
      <c r="P337" s="210"/>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7" t="str">
        <f ca="1">IF(ISERROR($V338),"",OFFSET('Smelter Look-up'!$G$4,$V338-4,0))</f>
        <v/>
      </c>
      <c r="I338" s="208" t="str">
        <f ca="1">IF(ISERROR($V338),"",OFFSET('Smelter Look-up'!$H$4,$V338-4,0))</f>
        <v/>
      </c>
      <c r="J338" s="208" t="str">
        <f ca="1">IF(ISERROR($V338),"",OFFSET('Smelter Look-up'!$I$4,$V338-4,0))</f>
        <v/>
      </c>
      <c r="K338" s="152"/>
      <c r="L338" s="152"/>
      <c r="M338" s="152"/>
      <c r="N338" s="152"/>
      <c r="O338" s="152"/>
      <c r="P338" s="210"/>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7" t="str">
        <f ca="1">IF(ISERROR($V339),"",OFFSET('Smelter Look-up'!$G$4,$V339-4,0))</f>
        <v/>
      </c>
      <c r="I339" s="208" t="str">
        <f ca="1">IF(ISERROR($V339),"",OFFSET('Smelter Look-up'!$H$4,$V339-4,0))</f>
        <v/>
      </c>
      <c r="J339" s="208" t="str">
        <f ca="1">IF(ISERROR($V339),"",OFFSET('Smelter Look-up'!$I$4,$V339-4,0))</f>
        <v/>
      </c>
      <c r="K339" s="152"/>
      <c r="L339" s="152"/>
      <c r="M339" s="152"/>
      <c r="N339" s="152"/>
      <c r="O339" s="152"/>
      <c r="P339" s="210"/>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7" t="str">
        <f ca="1">IF(ISERROR($V340),"",OFFSET('Smelter Look-up'!$G$4,$V340-4,0))</f>
        <v/>
      </c>
      <c r="I340" s="208" t="str">
        <f ca="1">IF(ISERROR($V340),"",OFFSET('Smelter Look-up'!$H$4,$V340-4,0))</f>
        <v/>
      </c>
      <c r="J340" s="208" t="str">
        <f ca="1">IF(ISERROR($V340),"",OFFSET('Smelter Look-up'!$I$4,$V340-4,0))</f>
        <v/>
      </c>
      <c r="K340" s="152"/>
      <c r="L340" s="152"/>
      <c r="M340" s="152"/>
      <c r="N340" s="152"/>
      <c r="O340" s="152"/>
      <c r="P340" s="210"/>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7" t="str">
        <f ca="1">IF(ISERROR($V341),"",OFFSET('Smelter Look-up'!$G$4,$V341-4,0))</f>
        <v/>
      </c>
      <c r="I341" s="208" t="str">
        <f ca="1">IF(ISERROR($V341),"",OFFSET('Smelter Look-up'!$H$4,$V341-4,0))</f>
        <v/>
      </c>
      <c r="J341" s="208" t="str">
        <f ca="1">IF(ISERROR($V341),"",OFFSET('Smelter Look-up'!$I$4,$V341-4,0))</f>
        <v/>
      </c>
      <c r="K341" s="152"/>
      <c r="L341" s="152"/>
      <c r="M341" s="152"/>
      <c r="N341" s="152"/>
      <c r="O341" s="152"/>
      <c r="P341" s="210"/>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7" t="str">
        <f ca="1">IF(ISERROR($V342),"",OFFSET('Smelter Look-up'!$G$4,$V342-4,0))</f>
        <v/>
      </c>
      <c r="I342" s="208" t="str">
        <f ca="1">IF(ISERROR($V342),"",OFFSET('Smelter Look-up'!$H$4,$V342-4,0))</f>
        <v/>
      </c>
      <c r="J342" s="208" t="str">
        <f ca="1">IF(ISERROR($V342),"",OFFSET('Smelter Look-up'!$I$4,$V342-4,0))</f>
        <v/>
      </c>
      <c r="K342" s="152"/>
      <c r="L342" s="152"/>
      <c r="M342" s="152"/>
      <c r="N342" s="152"/>
      <c r="O342" s="152"/>
      <c r="P342" s="210"/>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7" t="str">
        <f ca="1">IF(ISERROR($V343),"",OFFSET('Smelter Look-up'!$G$4,$V343-4,0))</f>
        <v/>
      </c>
      <c r="I343" s="208" t="str">
        <f ca="1">IF(ISERROR($V343),"",OFFSET('Smelter Look-up'!$H$4,$V343-4,0))</f>
        <v/>
      </c>
      <c r="J343" s="208" t="str">
        <f ca="1">IF(ISERROR($V343),"",OFFSET('Smelter Look-up'!$I$4,$V343-4,0))</f>
        <v/>
      </c>
      <c r="K343" s="152"/>
      <c r="L343" s="152"/>
      <c r="M343" s="152"/>
      <c r="N343" s="152"/>
      <c r="O343" s="152"/>
      <c r="P343" s="210"/>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7" t="str">
        <f ca="1">IF(ISERROR($V344),"",OFFSET('Smelter Look-up'!$G$4,$V344-4,0))</f>
        <v/>
      </c>
      <c r="I344" s="208" t="str">
        <f ca="1">IF(ISERROR($V344),"",OFFSET('Smelter Look-up'!$H$4,$V344-4,0))</f>
        <v/>
      </c>
      <c r="J344" s="208" t="str">
        <f ca="1">IF(ISERROR($V344),"",OFFSET('Smelter Look-up'!$I$4,$V344-4,0))</f>
        <v/>
      </c>
      <c r="K344" s="152"/>
      <c r="L344" s="152"/>
      <c r="M344" s="152"/>
      <c r="N344" s="152"/>
      <c r="O344" s="152"/>
      <c r="P344" s="210"/>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7" t="str">
        <f ca="1">IF(ISERROR($V345),"",OFFSET('Smelter Look-up'!$G$4,$V345-4,0))</f>
        <v/>
      </c>
      <c r="I345" s="208" t="str">
        <f ca="1">IF(ISERROR($V345),"",OFFSET('Smelter Look-up'!$H$4,$V345-4,0))</f>
        <v/>
      </c>
      <c r="J345" s="208" t="str">
        <f ca="1">IF(ISERROR($V345),"",OFFSET('Smelter Look-up'!$I$4,$V345-4,0))</f>
        <v/>
      </c>
      <c r="K345" s="152"/>
      <c r="L345" s="152"/>
      <c r="M345" s="152"/>
      <c r="N345" s="152"/>
      <c r="O345" s="152"/>
      <c r="P345" s="210"/>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7" t="str">
        <f ca="1">IF(ISERROR($V346),"",OFFSET('Smelter Look-up'!$G$4,$V346-4,0))</f>
        <v/>
      </c>
      <c r="I346" s="208" t="str">
        <f ca="1">IF(ISERROR($V346),"",OFFSET('Smelter Look-up'!$H$4,$V346-4,0))</f>
        <v/>
      </c>
      <c r="J346" s="208" t="str">
        <f ca="1">IF(ISERROR($V346),"",OFFSET('Smelter Look-up'!$I$4,$V346-4,0))</f>
        <v/>
      </c>
      <c r="K346" s="152"/>
      <c r="L346" s="152"/>
      <c r="M346" s="152"/>
      <c r="N346" s="152"/>
      <c r="O346" s="152"/>
      <c r="P346" s="210"/>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7" t="str">
        <f ca="1">IF(ISERROR($V347),"",OFFSET('Smelter Look-up'!$G$4,$V347-4,0))</f>
        <v/>
      </c>
      <c r="I347" s="208" t="str">
        <f ca="1">IF(ISERROR($V347),"",OFFSET('Smelter Look-up'!$H$4,$V347-4,0))</f>
        <v/>
      </c>
      <c r="J347" s="208" t="str">
        <f ca="1">IF(ISERROR($V347),"",OFFSET('Smelter Look-up'!$I$4,$V347-4,0))</f>
        <v/>
      </c>
      <c r="K347" s="152"/>
      <c r="L347" s="152"/>
      <c r="M347" s="152"/>
      <c r="N347" s="152"/>
      <c r="O347" s="152"/>
      <c r="P347" s="210"/>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7" t="str">
        <f ca="1">IF(ISERROR($V348),"",OFFSET('Smelter Look-up'!$G$4,$V348-4,0))</f>
        <v/>
      </c>
      <c r="I348" s="208" t="str">
        <f ca="1">IF(ISERROR($V348),"",OFFSET('Smelter Look-up'!$H$4,$V348-4,0))</f>
        <v/>
      </c>
      <c r="J348" s="208" t="str">
        <f ca="1">IF(ISERROR($V348),"",OFFSET('Smelter Look-up'!$I$4,$V348-4,0))</f>
        <v/>
      </c>
      <c r="K348" s="152"/>
      <c r="L348" s="152"/>
      <c r="M348" s="152"/>
      <c r="N348" s="152"/>
      <c r="O348" s="152"/>
      <c r="P348" s="210"/>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7" t="str">
        <f ca="1">IF(ISERROR($V349),"",OFFSET('Smelter Look-up'!$G$4,$V349-4,0))</f>
        <v/>
      </c>
      <c r="I349" s="208" t="str">
        <f ca="1">IF(ISERROR($V349),"",OFFSET('Smelter Look-up'!$H$4,$V349-4,0))</f>
        <v/>
      </c>
      <c r="J349" s="208" t="str">
        <f ca="1">IF(ISERROR($V349),"",OFFSET('Smelter Look-up'!$I$4,$V349-4,0))</f>
        <v/>
      </c>
      <c r="K349" s="152"/>
      <c r="L349" s="152"/>
      <c r="M349" s="152"/>
      <c r="N349" s="152"/>
      <c r="O349" s="152"/>
      <c r="P349" s="210"/>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7" t="str">
        <f ca="1">IF(ISERROR($V350),"",OFFSET('Smelter Look-up'!$G$4,$V350-4,0))</f>
        <v/>
      </c>
      <c r="I350" s="208" t="str">
        <f ca="1">IF(ISERROR($V350),"",OFFSET('Smelter Look-up'!$H$4,$V350-4,0))</f>
        <v/>
      </c>
      <c r="J350" s="208" t="str">
        <f ca="1">IF(ISERROR($V350),"",OFFSET('Smelter Look-up'!$I$4,$V350-4,0))</f>
        <v/>
      </c>
      <c r="K350" s="152"/>
      <c r="L350" s="152"/>
      <c r="M350" s="152"/>
      <c r="N350" s="152"/>
      <c r="O350" s="152"/>
      <c r="P350" s="210"/>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7" t="str">
        <f ca="1">IF(ISERROR($V351),"",OFFSET('Smelter Look-up'!$G$4,$V351-4,0))</f>
        <v/>
      </c>
      <c r="I351" s="208" t="str">
        <f ca="1">IF(ISERROR($V351),"",OFFSET('Smelter Look-up'!$H$4,$V351-4,0))</f>
        <v/>
      </c>
      <c r="J351" s="208" t="str">
        <f ca="1">IF(ISERROR($V351),"",OFFSET('Smelter Look-up'!$I$4,$V351-4,0))</f>
        <v/>
      </c>
      <c r="K351" s="152"/>
      <c r="L351" s="152"/>
      <c r="M351" s="152"/>
      <c r="N351" s="152"/>
      <c r="O351" s="152"/>
      <c r="P351" s="210"/>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7" t="str">
        <f ca="1">IF(ISERROR($V352),"",OFFSET('Smelter Look-up'!$G$4,$V352-4,0))</f>
        <v/>
      </c>
      <c r="I352" s="208" t="str">
        <f ca="1">IF(ISERROR($V352),"",OFFSET('Smelter Look-up'!$H$4,$V352-4,0))</f>
        <v/>
      </c>
      <c r="J352" s="208" t="str">
        <f ca="1">IF(ISERROR($V352),"",OFFSET('Smelter Look-up'!$I$4,$V352-4,0))</f>
        <v/>
      </c>
      <c r="K352" s="152"/>
      <c r="L352" s="152"/>
      <c r="M352" s="152"/>
      <c r="N352" s="152"/>
      <c r="O352" s="152"/>
      <c r="P352" s="210"/>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7" t="str">
        <f ca="1">IF(ISERROR($V353),"",OFFSET('Smelter Look-up'!$G$4,$V353-4,0))</f>
        <v/>
      </c>
      <c r="I353" s="208" t="str">
        <f ca="1">IF(ISERROR($V353),"",OFFSET('Smelter Look-up'!$H$4,$V353-4,0))</f>
        <v/>
      </c>
      <c r="J353" s="208" t="str">
        <f ca="1">IF(ISERROR($V353),"",OFFSET('Smelter Look-up'!$I$4,$V353-4,0))</f>
        <v/>
      </c>
      <c r="K353" s="152"/>
      <c r="L353" s="152"/>
      <c r="M353" s="152"/>
      <c r="N353" s="152"/>
      <c r="O353" s="152"/>
      <c r="P353" s="210"/>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7" t="str">
        <f ca="1">IF(ISERROR($V354),"",OFFSET('Smelter Look-up'!$G$4,$V354-4,0))</f>
        <v/>
      </c>
      <c r="I354" s="208" t="str">
        <f ca="1">IF(ISERROR($V354),"",OFFSET('Smelter Look-up'!$H$4,$V354-4,0))</f>
        <v/>
      </c>
      <c r="J354" s="208" t="str">
        <f ca="1">IF(ISERROR($V354),"",OFFSET('Smelter Look-up'!$I$4,$V354-4,0))</f>
        <v/>
      </c>
      <c r="K354" s="152"/>
      <c r="L354" s="152"/>
      <c r="M354" s="152"/>
      <c r="N354" s="152"/>
      <c r="O354" s="152"/>
      <c r="P354" s="210"/>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7" t="str">
        <f ca="1">IF(ISERROR($V355),"",OFFSET('Smelter Look-up'!$G$4,$V355-4,0))</f>
        <v/>
      </c>
      <c r="I355" s="208" t="str">
        <f ca="1">IF(ISERROR($V355),"",OFFSET('Smelter Look-up'!$H$4,$V355-4,0))</f>
        <v/>
      </c>
      <c r="J355" s="208" t="str">
        <f ca="1">IF(ISERROR($V355),"",OFFSET('Smelter Look-up'!$I$4,$V355-4,0))</f>
        <v/>
      </c>
      <c r="K355" s="152"/>
      <c r="L355" s="152"/>
      <c r="M355" s="152"/>
      <c r="N355" s="152"/>
      <c r="O355" s="152"/>
      <c r="P355" s="210"/>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7" t="str">
        <f ca="1">IF(ISERROR($V356),"",OFFSET('Smelter Look-up'!$G$4,$V356-4,0))</f>
        <v/>
      </c>
      <c r="I356" s="208" t="str">
        <f ca="1">IF(ISERROR($V356),"",OFFSET('Smelter Look-up'!$H$4,$V356-4,0))</f>
        <v/>
      </c>
      <c r="J356" s="208" t="str">
        <f ca="1">IF(ISERROR($V356),"",OFFSET('Smelter Look-up'!$I$4,$V356-4,0))</f>
        <v/>
      </c>
      <c r="K356" s="152"/>
      <c r="L356" s="152"/>
      <c r="M356" s="152"/>
      <c r="N356" s="152"/>
      <c r="O356" s="152"/>
      <c r="P356" s="210"/>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7" t="str">
        <f ca="1">IF(ISERROR($V357),"",OFFSET('Smelter Look-up'!$G$4,$V357-4,0))</f>
        <v/>
      </c>
      <c r="I357" s="208" t="str">
        <f ca="1">IF(ISERROR($V357),"",OFFSET('Smelter Look-up'!$H$4,$V357-4,0))</f>
        <v/>
      </c>
      <c r="J357" s="208" t="str">
        <f ca="1">IF(ISERROR($V357),"",OFFSET('Smelter Look-up'!$I$4,$V357-4,0))</f>
        <v/>
      </c>
      <c r="K357" s="152"/>
      <c r="L357" s="152"/>
      <c r="M357" s="152"/>
      <c r="N357" s="152"/>
      <c r="O357" s="152"/>
      <c r="P357" s="210"/>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7" t="str">
        <f ca="1">IF(ISERROR($V358),"",OFFSET('Smelter Look-up'!$G$4,$V358-4,0))</f>
        <v/>
      </c>
      <c r="I358" s="208" t="str">
        <f ca="1">IF(ISERROR($V358),"",OFFSET('Smelter Look-up'!$H$4,$V358-4,0))</f>
        <v/>
      </c>
      <c r="J358" s="208" t="str">
        <f ca="1">IF(ISERROR($V358),"",OFFSET('Smelter Look-up'!$I$4,$V358-4,0))</f>
        <v/>
      </c>
      <c r="K358" s="152"/>
      <c r="L358" s="152"/>
      <c r="M358" s="152"/>
      <c r="N358" s="152"/>
      <c r="O358" s="152"/>
      <c r="P358" s="210"/>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7" t="str">
        <f ca="1">IF(ISERROR($V359),"",OFFSET('Smelter Look-up'!$G$4,$V359-4,0))</f>
        <v/>
      </c>
      <c r="I359" s="208" t="str">
        <f ca="1">IF(ISERROR($V359),"",OFFSET('Smelter Look-up'!$H$4,$V359-4,0))</f>
        <v/>
      </c>
      <c r="J359" s="208" t="str">
        <f ca="1">IF(ISERROR($V359),"",OFFSET('Smelter Look-up'!$I$4,$V359-4,0))</f>
        <v/>
      </c>
      <c r="K359" s="152"/>
      <c r="L359" s="152"/>
      <c r="M359" s="152"/>
      <c r="N359" s="152"/>
      <c r="O359" s="152"/>
      <c r="P359" s="210"/>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7" t="str">
        <f ca="1">IF(ISERROR($V360),"",OFFSET('Smelter Look-up'!$G$4,$V360-4,0))</f>
        <v/>
      </c>
      <c r="I360" s="208" t="str">
        <f ca="1">IF(ISERROR($V360),"",OFFSET('Smelter Look-up'!$H$4,$V360-4,0))</f>
        <v/>
      </c>
      <c r="J360" s="208" t="str">
        <f ca="1">IF(ISERROR($V360),"",OFFSET('Smelter Look-up'!$I$4,$V360-4,0))</f>
        <v/>
      </c>
      <c r="K360" s="152"/>
      <c r="L360" s="152"/>
      <c r="M360" s="152"/>
      <c r="N360" s="152"/>
      <c r="O360" s="152"/>
      <c r="P360" s="210"/>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7" t="str">
        <f ca="1">IF(ISERROR($V361),"",OFFSET('Smelter Look-up'!$G$4,$V361-4,0))</f>
        <v/>
      </c>
      <c r="I361" s="208" t="str">
        <f ca="1">IF(ISERROR($V361),"",OFFSET('Smelter Look-up'!$H$4,$V361-4,0))</f>
        <v/>
      </c>
      <c r="J361" s="208" t="str">
        <f ca="1">IF(ISERROR($V361),"",OFFSET('Smelter Look-up'!$I$4,$V361-4,0))</f>
        <v/>
      </c>
      <c r="K361" s="152"/>
      <c r="L361" s="152"/>
      <c r="M361" s="152"/>
      <c r="N361" s="152"/>
      <c r="O361" s="152"/>
      <c r="P361" s="210"/>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7" t="str">
        <f ca="1">IF(ISERROR($V362),"",OFFSET('Smelter Look-up'!$G$4,$V362-4,0))</f>
        <v/>
      </c>
      <c r="I362" s="208" t="str">
        <f ca="1">IF(ISERROR($V362),"",OFFSET('Smelter Look-up'!$H$4,$V362-4,0))</f>
        <v/>
      </c>
      <c r="J362" s="208" t="str">
        <f ca="1">IF(ISERROR($V362),"",OFFSET('Smelter Look-up'!$I$4,$V362-4,0))</f>
        <v/>
      </c>
      <c r="K362" s="152"/>
      <c r="L362" s="152"/>
      <c r="M362" s="152"/>
      <c r="N362" s="152"/>
      <c r="O362" s="152"/>
      <c r="P362" s="210"/>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7" t="str">
        <f ca="1">IF(ISERROR($V363),"",OFFSET('Smelter Look-up'!$G$4,$V363-4,0))</f>
        <v/>
      </c>
      <c r="I363" s="208" t="str">
        <f ca="1">IF(ISERROR($V363),"",OFFSET('Smelter Look-up'!$H$4,$V363-4,0))</f>
        <v/>
      </c>
      <c r="J363" s="208" t="str">
        <f ca="1">IF(ISERROR($V363),"",OFFSET('Smelter Look-up'!$I$4,$V363-4,0))</f>
        <v/>
      </c>
      <c r="K363" s="152"/>
      <c r="L363" s="152"/>
      <c r="M363" s="152"/>
      <c r="N363" s="152"/>
      <c r="O363" s="152"/>
      <c r="P363" s="210"/>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7" t="str">
        <f ca="1">IF(ISERROR($V364),"",OFFSET('Smelter Look-up'!$G$4,$V364-4,0))</f>
        <v/>
      </c>
      <c r="I364" s="208" t="str">
        <f ca="1">IF(ISERROR($V364),"",OFFSET('Smelter Look-up'!$H$4,$V364-4,0))</f>
        <v/>
      </c>
      <c r="J364" s="208" t="str">
        <f ca="1">IF(ISERROR($V364),"",OFFSET('Smelter Look-up'!$I$4,$V364-4,0))</f>
        <v/>
      </c>
      <c r="K364" s="152"/>
      <c r="L364" s="152"/>
      <c r="M364" s="152"/>
      <c r="N364" s="152"/>
      <c r="O364" s="152"/>
      <c r="P364" s="210"/>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7" t="str">
        <f ca="1">IF(ISERROR($V365),"",OFFSET('Smelter Look-up'!$G$4,$V365-4,0))</f>
        <v/>
      </c>
      <c r="I365" s="208" t="str">
        <f ca="1">IF(ISERROR($V365),"",OFFSET('Smelter Look-up'!$H$4,$V365-4,0))</f>
        <v/>
      </c>
      <c r="J365" s="208" t="str">
        <f ca="1">IF(ISERROR($V365),"",OFFSET('Smelter Look-up'!$I$4,$V365-4,0))</f>
        <v/>
      </c>
      <c r="K365" s="152"/>
      <c r="L365" s="152"/>
      <c r="M365" s="152"/>
      <c r="N365" s="152"/>
      <c r="O365" s="152"/>
      <c r="P365" s="210"/>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7" t="str">
        <f ca="1">IF(ISERROR($V366),"",OFFSET('Smelter Look-up'!$G$4,$V366-4,0))</f>
        <v/>
      </c>
      <c r="I366" s="208" t="str">
        <f ca="1">IF(ISERROR($V366),"",OFFSET('Smelter Look-up'!$H$4,$V366-4,0))</f>
        <v/>
      </c>
      <c r="J366" s="208" t="str">
        <f ca="1">IF(ISERROR($V366),"",OFFSET('Smelter Look-up'!$I$4,$V366-4,0))</f>
        <v/>
      </c>
      <c r="K366" s="152"/>
      <c r="L366" s="152"/>
      <c r="M366" s="152"/>
      <c r="N366" s="152"/>
      <c r="O366" s="152"/>
      <c r="P366" s="210"/>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7" t="str">
        <f ca="1">IF(ISERROR($V367),"",OFFSET('Smelter Look-up'!$G$4,$V367-4,0))</f>
        <v/>
      </c>
      <c r="I367" s="208" t="str">
        <f ca="1">IF(ISERROR($V367),"",OFFSET('Smelter Look-up'!$H$4,$V367-4,0))</f>
        <v/>
      </c>
      <c r="J367" s="208" t="str">
        <f ca="1">IF(ISERROR($V367),"",OFFSET('Smelter Look-up'!$I$4,$V367-4,0))</f>
        <v/>
      </c>
      <c r="K367" s="152"/>
      <c r="L367" s="152"/>
      <c r="M367" s="152"/>
      <c r="N367" s="152"/>
      <c r="O367" s="152"/>
      <c r="P367" s="210"/>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7" t="str">
        <f ca="1">IF(ISERROR($V368),"",OFFSET('Smelter Look-up'!$G$4,$V368-4,0))</f>
        <v/>
      </c>
      <c r="I368" s="208" t="str">
        <f ca="1">IF(ISERROR($V368),"",OFFSET('Smelter Look-up'!$H$4,$V368-4,0))</f>
        <v/>
      </c>
      <c r="J368" s="208" t="str">
        <f ca="1">IF(ISERROR($V368),"",OFFSET('Smelter Look-up'!$I$4,$V368-4,0))</f>
        <v/>
      </c>
      <c r="K368" s="152"/>
      <c r="L368" s="152"/>
      <c r="M368" s="152"/>
      <c r="N368" s="152"/>
      <c r="O368" s="152"/>
      <c r="P368" s="210"/>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7" t="str">
        <f ca="1">IF(ISERROR($V369),"",OFFSET('Smelter Look-up'!$G$4,$V369-4,0))</f>
        <v/>
      </c>
      <c r="I369" s="208" t="str">
        <f ca="1">IF(ISERROR($V369),"",OFFSET('Smelter Look-up'!$H$4,$V369-4,0))</f>
        <v/>
      </c>
      <c r="J369" s="208" t="str">
        <f ca="1">IF(ISERROR($V369),"",OFFSET('Smelter Look-up'!$I$4,$V369-4,0))</f>
        <v/>
      </c>
      <c r="K369" s="152"/>
      <c r="L369" s="152"/>
      <c r="M369" s="152"/>
      <c r="N369" s="152"/>
      <c r="O369" s="152"/>
      <c r="P369" s="210"/>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7" t="str">
        <f ca="1">IF(ISERROR($V370),"",OFFSET('Smelter Look-up'!$G$4,$V370-4,0))</f>
        <v/>
      </c>
      <c r="I370" s="208" t="str">
        <f ca="1">IF(ISERROR($V370),"",OFFSET('Smelter Look-up'!$H$4,$V370-4,0))</f>
        <v/>
      </c>
      <c r="J370" s="208" t="str">
        <f ca="1">IF(ISERROR($V370),"",OFFSET('Smelter Look-up'!$I$4,$V370-4,0))</f>
        <v/>
      </c>
      <c r="K370" s="152"/>
      <c r="L370" s="152"/>
      <c r="M370" s="152"/>
      <c r="N370" s="152"/>
      <c r="O370" s="152"/>
      <c r="P370" s="210"/>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7" t="str">
        <f ca="1">IF(ISERROR($V371),"",OFFSET('Smelter Look-up'!$G$4,$V371-4,0))</f>
        <v/>
      </c>
      <c r="I371" s="208" t="str">
        <f ca="1">IF(ISERROR($V371),"",OFFSET('Smelter Look-up'!$H$4,$V371-4,0))</f>
        <v/>
      </c>
      <c r="J371" s="208" t="str">
        <f ca="1">IF(ISERROR($V371),"",OFFSET('Smelter Look-up'!$I$4,$V371-4,0))</f>
        <v/>
      </c>
      <c r="K371" s="152"/>
      <c r="L371" s="152"/>
      <c r="M371" s="152"/>
      <c r="N371" s="152"/>
      <c r="O371" s="152"/>
      <c r="P371" s="210"/>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7" t="str">
        <f ca="1">IF(ISERROR($V372),"",OFFSET('Smelter Look-up'!$G$4,$V372-4,0))</f>
        <v/>
      </c>
      <c r="I372" s="208" t="str">
        <f ca="1">IF(ISERROR($V372),"",OFFSET('Smelter Look-up'!$H$4,$V372-4,0))</f>
        <v/>
      </c>
      <c r="J372" s="208" t="str">
        <f ca="1">IF(ISERROR($V372),"",OFFSET('Smelter Look-up'!$I$4,$V372-4,0))</f>
        <v/>
      </c>
      <c r="K372" s="152"/>
      <c r="L372" s="152"/>
      <c r="M372" s="152"/>
      <c r="N372" s="152"/>
      <c r="O372" s="152"/>
      <c r="P372" s="210"/>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7" t="str">
        <f ca="1">IF(ISERROR($V373),"",OFFSET('Smelter Look-up'!$G$4,$V373-4,0))</f>
        <v/>
      </c>
      <c r="I373" s="208" t="str">
        <f ca="1">IF(ISERROR($V373),"",OFFSET('Smelter Look-up'!$H$4,$V373-4,0))</f>
        <v/>
      </c>
      <c r="J373" s="208" t="str">
        <f ca="1">IF(ISERROR($V373),"",OFFSET('Smelter Look-up'!$I$4,$V373-4,0))</f>
        <v/>
      </c>
      <c r="K373" s="152"/>
      <c r="L373" s="152"/>
      <c r="M373" s="152"/>
      <c r="N373" s="152"/>
      <c r="O373" s="152"/>
      <c r="P373" s="210"/>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7" t="str">
        <f ca="1">IF(ISERROR($V374),"",OFFSET('Smelter Look-up'!$G$4,$V374-4,0))</f>
        <v/>
      </c>
      <c r="I374" s="208" t="str">
        <f ca="1">IF(ISERROR($V374),"",OFFSET('Smelter Look-up'!$H$4,$V374-4,0))</f>
        <v/>
      </c>
      <c r="J374" s="208" t="str">
        <f ca="1">IF(ISERROR($V374),"",OFFSET('Smelter Look-up'!$I$4,$V374-4,0))</f>
        <v/>
      </c>
      <c r="K374" s="152"/>
      <c r="L374" s="152"/>
      <c r="M374" s="152"/>
      <c r="N374" s="152"/>
      <c r="O374" s="152"/>
      <c r="P374" s="210"/>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7" t="str">
        <f ca="1">IF(ISERROR($V375),"",OFFSET('Smelter Look-up'!$G$4,$V375-4,0))</f>
        <v/>
      </c>
      <c r="I375" s="208" t="str">
        <f ca="1">IF(ISERROR($V375),"",OFFSET('Smelter Look-up'!$H$4,$V375-4,0))</f>
        <v/>
      </c>
      <c r="J375" s="208" t="str">
        <f ca="1">IF(ISERROR($V375),"",OFFSET('Smelter Look-up'!$I$4,$V375-4,0))</f>
        <v/>
      </c>
      <c r="K375" s="152"/>
      <c r="L375" s="152"/>
      <c r="M375" s="152"/>
      <c r="N375" s="152"/>
      <c r="O375" s="152"/>
      <c r="P375" s="210"/>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7" t="str">
        <f ca="1">IF(ISERROR($V376),"",OFFSET('Smelter Look-up'!$G$4,$V376-4,0))</f>
        <v/>
      </c>
      <c r="I376" s="208" t="str">
        <f ca="1">IF(ISERROR($V376),"",OFFSET('Smelter Look-up'!$H$4,$V376-4,0))</f>
        <v/>
      </c>
      <c r="J376" s="208" t="str">
        <f ca="1">IF(ISERROR($V376),"",OFFSET('Smelter Look-up'!$I$4,$V376-4,0))</f>
        <v/>
      </c>
      <c r="K376" s="152"/>
      <c r="L376" s="152"/>
      <c r="M376" s="152"/>
      <c r="N376" s="152"/>
      <c r="O376" s="152"/>
      <c r="P376" s="210"/>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7" t="str">
        <f ca="1">IF(ISERROR($V377),"",OFFSET('Smelter Look-up'!$G$4,$V377-4,0))</f>
        <v/>
      </c>
      <c r="I377" s="208" t="str">
        <f ca="1">IF(ISERROR($V377),"",OFFSET('Smelter Look-up'!$H$4,$V377-4,0))</f>
        <v/>
      </c>
      <c r="J377" s="208" t="str">
        <f ca="1">IF(ISERROR($V377),"",OFFSET('Smelter Look-up'!$I$4,$V377-4,0))</f>
        <v/>
      </c>
      <c r="K377" s="152"/>
      <c r="L377" s="152"/>
      <c r="M377" s="152"/>
      <c r="N377" s="152"/>
      <c r="O377" s="152"/>
      <c r="P377" s="210"/>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7" t="str">
        <f ca="1">IF(ISERROR($V378),"",OFFSET('Smelter Look-up'!$G$4,$V378-4,0))</f>
        <v/>
      </c>
      <c r="I378" s="208" t="str">
        <f ca="1">IF(ISERROR($V378),"",OFFSET('Smelter Look-up'!$H$4,$V378-4,0))</f>
        <v/>
      </c>
      <c r="J378" s="208" t="str">
        <f ca="1">IF(ISERROR($V378),"",OFFSET('Smelter Look-up'!$I$4,$V378-4,0))</f>
        <v/>
      </c>
      <c r="K378" s="152"/>
      <c r="L378" s="152"/>
      <c r="M378" s="152"/>
      <c r="N378" s="152"/>
      <c r="O378" s="152"/>
      <c r="P378" s="210"/>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7" t="str">
        <f ca="1">IF(ISERROR($V379),"",OFFSET('Smelter Look-up'!$G$4,$V379-4,0))</f>
        <v/>
      </c>
      <c r="I379" s="208" t="str">
        <f ca="1">IF(ISERROR($V379),"",OFFSET('Smelter Look-up'!$H$4,$V379-4,0))</f>
        <v/>
      </c>
      <c r="J379" s="208" t="str">
        <f ca="1">IF(ISERROR($V379),"",OFFSET('Smelter Look-up'!$I$4,$V379-4,0))</f>
        <v/>
      </c>
      <c r="K379" s="152"/>
      <c r="L379" s="152"/>
      <c r="M379" s="152"/>
      <c r="N379" s="152"/>
      <c r="O379" s="152"/>
      <c r="P379" s="210"/>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7" t="str">
        <f ca="1">IF(ISERROR($V380),"",OFFSET('Smelter Look-up'!$G$4,$V380-4,0))</f>
        <v/>
      </c>
      <c r="I380" s="208" t="str">
        <f ca="1">IF(ISERROR($V380),"",OFFSET('Smelter Look-up'!$H$4,$V380-4,0))</f>
        <v/>
      </c>
      <c r="J380" s="208" t="str">
        <f ca="1">IF(ISERROR($V380),"",OFFSET('Smelter Look-up'!$I$4,$V380-4,0))</f>
        <v/>
      </c>
      <c r="K380" s="152"/>
      <c r="L380" s="152"/>
      <c r="M380" s="152"/>
      <c r="N380" s="152"/>
      <c r="O380" s="152"/>
      <c r="P380" s="210"/>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7" t="str">
        <f ca="1">IF(ISERROR($V381),"",OFFSET('Smelter Look-up'!$G$4,$V381-4,0))</f>
        <v/>
      </c>
      <c r="I381" s="208" t="str">
        <f ca="1">IF(ISERROR($V381),"",OFFSET('Smelter Look-up'!$H$4,$V381-4,0))</f>
        <v/>
      </c>
      <c r="J381" s="208" t="str">
        <f ca="1">IF(ISERROR($V381),"",OFFSET('Smelter Look-up'!$I$4,$V381-4,0))</f>
        <v/>
      </c>
      <c r="K381" s="152"/>
      <c r="L381" s="152"/>
      <c r="M381" s="152"/>
      <c r="N381" s="152"/>
      <c r="O381" s="152"/>
      <c r="P381" s="210"/>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7" t="str">
        <f ca="1">IF(ISERROR($V382),"",OFFSET('Smelter Look-up'!$G$4,$V382-4,0))</f>
        <v/>
      </c>
      <c r="I382" s="208" t="str">
        <f ca="1">IF(ISERROR($V382),"",OFFSET('Smelter Look-up'!$H$4,$V382-4,0))</f>
        <v/>
      </c>
      <c r="J382" s="208" t="str">
        <f ca="1">IF(ISERROR($V382),"",OFFSET('Smelter Look-up'!$I$4,$V382-4,0))</f>
        <v/>
      </c>
      <c r="K382" s="152"/>
      <c r="L382" s="152"/>
      <c r="M382" s="152"/>
      <c r="N382" s="152"/>
      <c r="O382" s="152"/>
      <c r="P382" s="210"/>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7" t="str">
        <f ca="1">IF(ISERROR($V383),"",OFFSET('Smelter Look-up'!$G$4,$V383-4,0))</f>
        <v/>
      </c>
      <c r="I383" s="208" t="str">
        <f ca="1">IF(ISERROR($V383),"",OFFSET('Smelter Look-up'!$H$4,$V383-4,0))</f>
        <v/>
      </c>
      <c r="J383" s="208" t="str">
        <f ca="1">IF(ISERROR($V383),"",OFFSET('Smelter Look-up'!$I$4,$V383-4,0))</f>
        <v/>
      </c>
      <c r="K383" s="152"/>
      <c r="L383" s="152"/>
      <c r="M383" s="152"/>
      <c r="N383" s="152"/>
      <c r="O383" s="152"/>
      <c r="P383" s="210"/>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7" t="str">
        <f ca="1">IF(ISERROR($V384),"",OFFSET('Smelter Look-up'!$G$4,$V384-4,0))</f>
        <v/>
      </c>
      <c r="I384" s="208" t="str">
        <f ca="1">IF(ISERROR($V384),"",OFFSET('Smelter Look-up'!$H$4,$V384-4,0))</f>
        <v/>
      </c>
      <c r="J384" s="208" t="str">
        <f ca="1">IF(ISERROR($V384),"",OFFSET('Smelter Look-up'!$I$4,$V384-4,0))</f>
        <v/>
      </c>
      <c r="K384" s="152"/>
      <c r="L384" s="152"/>
      <c r="M384" s="152"/>
      <c r="N384" s="152"/>
      <c r="O384" s="152"/>
      <c r="P384" s="210"/>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7" t="str">
        <f ca="1">IF(ISERROR($V385),"",OFFSET('Smelter Look-up'!$G$4,$V385-4,0))</f>
        <v/>
      </c>
      <c r="I385" s="208" t="str">
        <f ca="1">IF(ISERROR($V385),"",OFFSET('Smelter Look-up'!$H$4,$V385-4,0))</f>
        <v/>
      </c>
      <c r="J385" s="208" t="str">
        <f ca="1">IF(ISERROR($V385),"",OFFSET('Smelter Look-up'!$I$4,$V385-4,0))</f>
        <v/>
      </c>
      <c r="K385" s="152"/>
      <c r="L385" s="152"/>
      <c r="M385" s="152"/>
      <c r="N385" s="152"/>
      <c r="O385" s="152"/>
      <c r="P385" s="210"/>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7" t="str">
        <f ca="1">IF(ISERROR($V386),"",OFFSET('Smelter Look-up'!$G$4,$V386-4,0))</f>
        <v/>
      </c>
      <c r="I386" s="208" t="str">
        <f ca="1">IF(ISERROR($V386),"",OFFSET('Smelter Look-up'!$H$4,$V386-4,0))</f>
        <v/>
      </c>
      <c r="J386" s="208" t="str">
        <f ca="1">IF(ISERROR($V386),"",OFFSET('Smelter Look-up'!$I$4,$V386-4,0))</f>
        <v/>
      </c>
      <c r="K386" s="152"/>
      <c r="L386" s="152"/>
      <c r="M386" s="152"/>
      <c r="N386" s="152"/>
      <c r="O386" s="152"/>
      <c r="P386" s="210"/>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7" t="str">
        <f ca="1">IF(ISERROR($V387),"",OFFSET('Smelter Look-up'!$G$4,$V387-4,0))</f>
        <v/>
      </c>
      <c r="I387" s="208" t="str">
        <f ca="1">IF(ISERROR($V387),"",OFFSET('Smelter Look-up'!$H$4,$V387-4,0))</f>
        <v/>
      </c>
      <c r="J387" s="208" t="str">
        <f ca="1">IF(ISERROR($V387),"",OFFSET('Smelter Look-up'!$I$4,$V387-4,0))</f>
        <v/>
      </c>
      <c r="K387" s="152"/>
      <c r="L387" s="152"/>
      <c r="M387" s="152"/>
      <c r="N387" s="152"/>
      <c r="O387" s="152"/>
      <c r="P387" s="210"/>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7" t="str">
        <f ca="1">IF(ISERROR($V388),"",OFFSET('Smelter Look-up'!$G$4,$V388-4,0))</f>
        <v/>
      </c>
      <c r="I388" s="208" t="str">
        <f ca="1">IF(ISERROR($V388),"",OFFSET('Smelter Look-up'!$H$4,$V388-4,0))</f>
        <v/>
      </c>
      <c r="J388" s="208" t="str">
        <f ca="1">IF(ISERROR($V388),"",OFFSET('Smelter Look-up'!$I$4,$V388-4,0))</f>
        <v/>
      </c>
      <c r="K388" s="152"/>
      <c r="L388" s="152"/>
      <c r="M388" s="152"/>
      <c r="N388" s="152"/>
      <c r="O388" s="152"/>
      <c r="P388" s="210"/>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7" t="str">
        <f ca="1">IF(ISERROR($V389),"",OFFSET('Smelter Look-up'!$G$4,$V389-4,0))</f>
        <v/>
      </c>
      <c r="I389" s="208" t="str">
        <f ca="1">IF(ISERROR($V389),"",OFFSET('Smelter Look-up'!$H$4,$V389-4,0))</f>
        <v/>
      </c>
      <c r="J389" s="208" t="str">
        <f ca="1">IF(ISERROR($V389),"",OFFSET('Smelter Look-up'!$I$4,$V389-4,0))</f>
        <v/>
      </c>
      <c r="K389" s="152"/>
      <c r="L389" s="152"/>
      <c r="M389" s="152"/>
      <c r="N389" s="152"/>
      <c r="O389" s="152"/>
      <c r="P389" s="210"/>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7" t="str">
        <f ca="1">IF(ISERROR($V390),"",OFFSET('Smelter Look-up'!$G$4,$V390-4,0))</f>
        <v/>
      </c>
      <c r="I390" s="208" t="str">
        <f ca="1">IF(ISERROR($V390),"",OFFSET('Smelter Look-up'!$H$4,$V390-4,0))</f>
        <v/>
      </c>
      <c r="J390" s="208" t="str">
        <f ca="1">IF(ISERROR($V390),"",OFFSET('Smelter Look-up'!$I$4,$V390-4,0))</f>
        <v/>
      </c>
      <c r="K390" s="152"/>
      <c r="L390" s="152"/>
      <c r="M390" s="152"/>
      <c r="N390" s="152"/>
      <c r="O390" s="152"/>
      <c r="P390" s="210"/>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7" t="str">
        <f ca="1">IF(ISERROR($V391),"",OFFSET('Smelter Look-up'!$G$4,$V391-4,0))</f>
        <v/>
      </c>
      <c r="I391" s="208" t="str">
        <f ca="1">IF(ISERROR($V391),"",OFFSET('Smelter Look-up'!$H$4,$V391-4,0))</f>
        <v/>
      </c>
      <c r="J391" s="208" t="str">
        <f ca="1">IF(ISERROR($V391),"",OFFSET('Smelter Look-up'!$I$4,$V391-4,0))</f>
        <v/>
      </c>
      <c r="K391" s="152"/>
      <c r="L391" s="152"/>
      <c r="M391" s="152"/>
      <c r="N391" s="152"/>
      <c r="O391" s="152"/>
      <c r="P391" s="210"/>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7" t="str">
        <f ca="1">IF(ISERROR($V392),"",OFFSET('Smelter Look-up'!$G$4,$V392-4,0))</f>
        <v/>
      </c>
      <c r="I392" s="208" t="str">
        <f ca="1">IF(ISERROR($V392),"",OFFSET('Smelter Look-up'!$H$4,$V392-4,0))</f>
        <v/>
      </c>
      <c r="J392" s="208" t="str">
        <f ca="1">IF(ISERROR($V392),"",OFFSET('Smelter Look-up'!$I$4,$V392-4,0))</f>
        <v/>
      </c>
      <c r="K392" s="152"/>
      <c r="L392" s="152"/>
      <c r="M392" s="152"/>
      <c r="N392" s="152"/>
      <c r="O392" s="152"/>
      <c r="P392" s="210"/>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7" t="str">
        <f ca="1">IF(ISERROR($V393),"",OFFSET('Smelter Look-up'!$G$4,$V393-4,0))</f>
        <v/>
      </c>
      <c r="I393" s="208" t="str">
        <f ca="1">IF(ISERROR($V393),"",OFFSET('Smelter Look-up'!$H$4,$V393-4,0))</f>
        <v/>
      </c>
      <c r="J393" s="208" t="str">
        <f ca="1">IF(ISERROR($V393),"",OFFSET('Smelter Look-up'!$I$4,$V393-4,0))</f>
        <v/>
      </c>
      <c r="K393" s="152"/>
      <c r="L393" s="152"/>
      <c r="M393" s="152"/>
      <c r="N393" s="152"/>
      <c r="O393" s="152"/>
      <c r="P393" s="210"/>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7" t="str">
        <f ca="1">IF(ISERROR($V394),"",OFFSET('Smelter Look-up'!$G$4,$V394-4,0))</f>
        <v/>
      </c>
      <c r="I394" s="208" t="str">
        <f ca="1">IF(ISERROR($V394),"",OFFSET('Smelter Look-up'!$H$4,$V394-4,0))</f>
        <v/>
      </c>
      <c r="J394" s="208" t="str">
        <f ca="1">IF(ISERROR($V394),"",OFFSET('Smelter Look-up'!$I$4,$V394-4,0))</f>
        <v/>
      </c>
      <c r="K394" s="152"/>
      <c r="L394" s="152"/>
      <c r="M394" s="152"/>
      <c r="N394" s="152"/>
      <c r="O394" s="152"/>
      <c r="P394" s="210"/>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7" t="str">
        <f ca="1">IF(ISERROR($V395),"",OFFSET('Smelter Look-up'!$G$4,$V395-4,0))</f>
        <v/>
      </c>
      <c r="I395" s="208" t="str">
        <f ca="1">IF(ISERROR($V395),"",OFFSET('Smelter Look-up'!$H$4,$V395-4,0))</f>
        <v/>
      </c>
      <c r="J395" s="208" t="str">
        <f ca="1">IF(ISERROR($V395),"",OFFSET('Smelter Look-up'!$I$4,$V395-4,0))</f>
        <v/>
      </c>
      <c r="K395" s="152"/>
      <c r="L395" s="152"/>
      <c r="M395" s="152"/>
      <c r="N395" s="152"/>
      <c r="O395" s="152"/>
      <c r="P395" s="210"/>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7" t="str">
        <f ca="1">IF(ISERROR($V396),"",OFFSET('Smelter Look-up'!$G$4,$V396-4,0))</f>
        <v/>
      </c>
      <c r="I396" s="208" t="str">
        <f ca="1">IF(ISERROR($V396),"",OFFSET('Smelter Look-up'!$H$4,$V396-4,0))</f>
        <v/>
      </c>
      <c r="J396" s="208" t="str">
        <f ca="1">IF(ISERROR($V396),"",OFFSET('Smelter Look-up'!$I$4,$V396-4,0))</f>
        <v/>
      </c>
      <c r="K396" s="152"/>
      <c r="L396" s="152"/>
      <c r="M396" s="152"/>
      <c r="N396" s="152"/>
      <c r="O396" s="152"/>
      <c r="P396" s="210"/>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7" t="str">
        <f ca="1">IF(ISERROR($V397),"",OFFSET('Smelter Look-up'!$G$4,$V397-4,0))</f>
        <v/>
      </c>
      <c r="I397" s="208" t="str">
        <f ca="1">IF(ISERROR($V397),"",OFFSET('Smelter Look-up'!$H$4,$V397-4,0))</f>
        <v/>
      </c>
      <c r="J397" s="208" t="str">
        <f ca="1">IF(ISERROR($V397),"",OFFSET('Smelter Look-up'!$I$4,$V397-4,0))</f>
        <v/>
      </c>
      <c r="K397" s="152"/>
      <c r="L397" s="152"/>
      <c r="M397" s="152"/>
      <c r="N397" s="152"/>
      <c r="O397" s="152"/>
      <c r="P397" s="210"/>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7" t="str">
        <f ca="1">IF(ISERROR($V398),"",OFFSET('Smelter Look-up'!$G$4,$V398-4,0))</f>
        <v/>
      </c>
      <c r="I398" s="208" t="str">
        <f ca="1">IF(ISERROR($V398),"",OFFSET('Smelter Look-up'!$H$4,$V398-4,0))</f>
        <v/>
      </c>
      <c r="J398" s="208" t="str">
        <f ca="1">IF(ISERROR($V398),"",OFFSET('Smelter Look-up'!$I$4,$V398-4,0))</f>
        <v/>
      </c>
      <c r="K398" s="152"/>
      <c r="L398" s="152"/>
      <c r="M398" s="152"/>
      <c r="N398" s="152"/>
      <c r="O398" s="152"/>
      <c r="P398" s="210"/>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7" t="str">
        <f ca="1">IF(ISERROR($V399),"",OFFSET('Smelter Look-up'!$G$4,$V399-4,0))</f>
        <v/>
      </c>
      <c r="I399" s="208" t="str">
        <f ca="1">IF(ISERROR($V399),"",OFFSET('Smelter Look-up'!$H$4,$V399-4,0))</f>
        <v/>
      </c>
      <c r="J399" s="208" t="str">
        <f ca="1">IF(ISERROR($V399),"",OFFSET('Smelter Look-up'!$I$4,$V399-4,0))</f>
        <v/>
      </c>
      <c r="K399" s="152"/>
      <c r="L399" s="152"/>
      <c r="M399" s="152"/>
      <c r="N399" s="152"/>
      <c r="O399" s="152"/>
      <c r="P399" s="210"/>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7" t="str">
        <f ca="1">IF(ISERROR($V400),"",OFFSET('Smelter Look-up'!$G$4,$V400-4,0))</f>
        <v/>
      </c>
      <c r="I400" s="208" t="str">
        <f ca="1">IF(ISERROR($V400),"",OFFSET('Smelter Look-up'!$H$4,$V400-4,0))</f>
        <v/>
      </c>
      <c r="J400" s="208" t="str">
        <f ca="1">IF(ISERROR($V400),"",OFFSET('Smelter Look-up'!$I$4,$V400-4,0))</f>
        <v/>
      </c>
      <c r="K400" s="152"/>
      <c r="L400" s="152"/>
      <c r="M400" s="152"/>
      <c r="N400" s="152"/>
      <c r="O400" s="152"/>
      <c r="P400" s="210"/>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7" t="str">
        <f ca="1">IF(ISERROR($V401),"",OFFSET('Smelter Look-up'!$G$4,$V401-4,0))</f>
        <v/>
      </c>
      <c r="I401" s="208" t="str">
        <f ca="1">IF(ISERROR($V401),"",OFFSET('Smelter Look-up'!$H$4,$V401-4,0))</f>
        <v/>
      </c>
      <c r="J401" s="208" t="str">
        <f ca="1">IF(ISERROR($V401),"",OFFSET('Smelter Look-up'!$I$4,$V401-4,0))</f>
        <v/>
      </c>
      <c r="K401" s="152"/>
      <c r="L401" s="152"/>
      <c r="M401" s="152"/>
      <c r="N401" s="152"/>
      <c r="O401" s="152"/>
      <c r="P401" s="210"/>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7" t="str">
        <f ca="1">IF(ISERROR($V402),"",OFFSET('Smelter Look-up'!$G$4,$V402-4,0))</f>
        <v/>
      </c>
      <c r="I402" s="208" t="str">
        <f ca="1">IF(ISERROR($V402),"",OFFSET('Smelter Look-up'!$H$4,$V402-4,0))</f>
        <v/>
      </c>
      <c r="J402" s="208" t="str">
        <f ca="1">IF(ISERROR($V402),"",OFFSET('Smelter Look-up'!$I$4,$V402-4,0))</f>
        <v/>
      </c>
      <c r="K402" s="152"/>
      <c r="L402" s="152"/>
      <c r="M402" s="152"/>
      <c r="N402" s="152"/>
      <c r="O402" s="152"/>
      <c r="P402" s="210"/>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7" t="str">
        <f ca="1">IF(ISERROR($V403),"",OFFSET('Smelter Look-up'!$G$4,$V403-4,0))</f>
        <v/>
      </c>
      <c r="I403" s="208" t="str">
        <f ca="1">IF(ISERROR($V403),"",OFFSET('Smelter Look-up'!$H$4,$V403-4,0))</f>
        <v/>
      </c>
      <c r="J403" s="208" t="str">
        <f ca="1">IF(ISERROR($V403),"",OFFSET('Smelter Look-up'!$I$4,$V403-4,0))</f>
        <v/>
      </c>
      <c r="K403" s="152"/>
      <c r="L403" s="152"/>
      <c r="M403" s="152"/>
      <c r="N403" s="152"/>
      <c r="O403" s="152"/>
      <c r="P403" s="210"/>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7" t="str">
        <f ca="1">IF(ISERROR($V404),"",OFFSET('Smelter Look-up'!$G$4,$V404-4,0))</f>
        <v/>
      </c>
      <c r="I404" s="208" t="str">
        <f ca="1">IF(ISERROR($V404),"",OFFSET('Smelter Look-up'!$H$4,$V404-4,0))</f>
        <v/>
      </c>
      <c r="J404" s="208" t="str">
        <f ca="1">IF(ISERROR($V404),"",OFFSET('Smelter Look-up'!$I$4,$V404-4,0))</f>
        <v/>
      </c>
      <c r="K404" s="152"/>
      <c r="L404" s="152"/>
      <c r="M404" s="152"/>
      <c r="N404" s="152"/>
      <c r="O404" s="152"/>
      <c r="P404" s="210"/>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7" t="str">
        <f ca="1">IF(ISERROR($V405),"",OFFSET('Smelter Look-up'!$G$4,$V405-4,0))</f>
        <v/>
      </c>
      <c r="I405" s="208" t="str">
        <f ca="1">IF(ISERROR($V405),"",OFFSET('Smelter Look-up'!$H$4,$V405-4,0))</f>
        <v/>
      </c>
      <c r="J405" s="208" t="str">
        <f ca="1">IF(ISERROR($V405),"",OFFSET('Smelter Look-up'!$I$4,$V405-4,0))</f>
        <v/>
      </c>
      <c r="K405" s="152"/>
      <c r="L405" s="152"/>
      <c r="M405" s="152"/>
      <c r="N405" s="152"/>
      <c r="O405" s="152"/>
      <c r="P405" s="210"/>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7" t="str">
        <f ca="1">IF(ISERROR($V406),"",OFFSET('Smelter Look-up'!$G$4,$V406-4,0))</f>
        <v/>
      </c>
      <c r="I406" s="208" t="str">
        <f ca="1">IF(ISERROR($V406),"",OFFSET('Smelter Look-up'!$H$4,$V406-4,0))</f>
        <v/>
      </c>
      <c r="J406" s="208" t="str">
        <f ca="1">IF(ISERROR($V406),"",OFFSET('Smelter Look-up'!$I$4,$V406-4,0))</f>
        <v/>
      </c>
      <c r="K406" s="152"/>
      <c r="L406" s="152"/>
      <c r="M406" s="152"/>
      <c r="N406" s="152"/>
      <c r="O406" s="152"/>
      <c r="P406" s="210"/>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7" t="str">
        <f ca="1">IF(ISERROR($V407),"",OFFSET('Smelter Look-up'!$G$4,$V407-4,0))</f>
        <v/>
      </c>
      <c r="I407" s="208" t="str">
        <f ca="1">IF(ISERROR($V407),"",OFFSET('Smelter Look-up'!$H$4,$V407-4,0))</f>
        <v/>
      </c>
      <c r="J407" s="208" t="str">
        <f ca="1">IF(ISERROR($V407),"",OFFSET('Smelter Look-up'!$I$4,$V407-4,0))</f>
        <v/>
      </c>
      <c r="K407" s="152"/>
      <c r="L407" s="152"/>
      <c r="M407" s="152"/>
      <c r="N407" s="152"/>
      <c r="O407" s="152"/>
      <c r="P407" s="210"/>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7" t="str">
        <f ca="1">IF(ISERROR($V408),"",OFFSET('Smelter Look-up'!$G$4,$V408-4,0))</f>
        <v/>
      </c>
      <c r="I408" s="208" t="str">
        <f ca="1">IF(ISERROR($V408),"",OFFSET('Smelter Look-up'!$H$4,$V408-4,0))</f>
        <v/>
      </c>
      <c r="J408" s="208" t="str">
        <f ca="1">IF(ISERROR($V408),"",OFFSET('Smelter Look-up'!$I$4,$V408-4,0))</f>
        <v/>
      </c>
      <c r="K408" s="152"/>
      <c r="L408" s="152"/>
      <c r="M408" s="152"/>
      <c r="N408" s="152"/>
      <c r="O408" s="152"/>
      <c r="P408" s="210"/>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7" t="str">
        <f ca="1">IF(ISERROR($V409),"",OFFSET('Smelter Look-up'!$G$4,$V409-4,0))</f>
        <v/>
      </c>
      <c r="I409" s="208" t="str">
        <f ca="1">IF(ISERROR($V409),"",OFFSET('Smelter Look-up'!$H$4,$V409-4,0))</f>
        <v/>
      </c>
      <c r="J409" s="208" t="str">
        <f ca="1">IF(ISERROR($V409),"",OFFSET('Smelter Look-up'!$I$4,$V409-4,0))</f>
        <v/>
      </c>
      <c r="K409" s="152"/>
      <c r="L409" s="152"/>
      <c r="M409" s="152"/>
      <c r="N409" s="152"/>
      <c r="O409" s="152"/>
      <c r="P409" s="210"/>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7" t="str">
        <f ca="1">IF(ISERROR($V410),"",OFFSET('Smelter Look-up'!$G$4,$V410-4,0))</f>
        <v/>
      </c>
      <c r="I410" s="208" t="str">
        <f ca="1">IF(ISERROR($V410),"",OFFSET('Smelter Look-up'!$H$4,$V410-4,0))</f>
        <v/>
      </c>
      <c r="J410" s="208" t="str">
        <f ca="1">IF(ISERROR($V410),"",OFFSET('Smelter Look-up'!$I$4,$V410-4,0))</f>
        <v/>
      </c>
      <c r="K410" s="152"/>
      <c r="L410" s="152"/>
      <c r="M410" s="152"/>
      <c r="N410" s="152"/>
      <c r="O410" s="152"/>
      <c r="P410" s="210"/>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7" t="str">
        <f ca="1">IF(ISERROR($V411),"",OFFSET('Smelter Look-up'!$G$4,$V411-4,0))</f>
        <v/>
      </c>
      <c r="I411" s="208" t="str">
        <f ca="1">IF(ISERROR($V411),"",OFFSET('Smelter Look-up'!$H$4,$V411-4,0))</f>
        <v/>
      </c>
      <c r="J411" s="208" t="str">
        <f ca="1">IF(ISERROR($V411),"",OFFSET('Smelter Look-up'!$I$4,$V411-4,0))</f>
        <v/>
      </c>
      <c r="K411" s="152"/>
      <c r="L411" s="152"/>
      <c r="M411" s="152"/>
      <c r="N411" s="152"/>
      <c r="O411" s="152"/>
      <c r="P411" s="210"/>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7" t="str">
        <f ca="1">IF(ISERROR($V412),"",OFFSET('Smelter Look-up'!$G$4,$V412-4,0))</f>
        <v/>
      </c>
      <c r="I412" s="208" t="str">
        <f ca="1">IF(ISERROR($V412),"",OFFSET('Smelter Look-up'!$H$4,$V412-4,0))</f>
        <v/>
      </c>
      <c r="J412" s="208" t="str">
        <f ca="1">IF(ISERROR($V412),"",OFFSET('Smelter Look-up'!$I$4,$V412-4,0))</f>
        <v/>
      </c>
      <c r="K412" s="152"/>
      <c r="L412" s="152"/>
      <c r="M412" s="152"/>
      <c r="N412" s="152"/>
      <c r="O412" s="152"/>
      <c r="P412" s="210"/>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7" t="str">
        <f ca="1">IF(ISERROR($V413),"",OFFSET('Smelter Look-up'!$G$4,$V413-4,0))</f>
        <v/>
      </c>
      <c r="I413" s="208" t="str">
        <f ca="1">IF(ISERROR($V413),"",OFFSET('Smelter Look-up'!$H$4,$V413-4,0))</f>
        <v/>
      </c>
      <c r="J413" s="208" t="str">
        <f ca="1">IF(ISERROR($V413),"",OFFSET('Smelter Look-up'!$I$4,$V413-4,0))</f>
        <v/>
      </c>
      <c r="K413" s="152"/>
      <c r="L413" s="152"/>
      <c r="M413" s="152"/>
      <c r="N413" s="152"/>
      <c r="O413" s="152"/>
      <c r="P413" s="210"/>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7" t="str">
        <f ca="1">IF(ISERROR($V414),"",OFFSET('Smelter Look-up'!$G$4,$V414-4,0))</f>
        <v/>
      </c>
      <c r="I414" s="208" t="str">
        <f ca="1">IF(ISERROR($V414),"",OFFSET('Smelter Look-up'!$H$4,$V414-4,0))</f>
        <v/>
      </c>
      <c r="J414" s="208" t="str">
        <f ca="1">IF(ISERROR($V414),"",OFFSET('Smelter Look-up'!$I$4,$V414-4,0))</f>
        <v/>
      </c>
      <c r="K414" s="152"/>
      <c r="L414" s="152"/>
      <c r="M414" s="152"/>
      <c r="N414" s="152"/>
      <c r="O414" s="152"/>
      <c r="P414" s="210"/>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7" t="str">
        <f ca="1">IF(ISERROR($V415),"",OFFSET('Smelter Look-up'!$G$4,$V415-4,0))</f>
        <v/>
      </c>
      <c r="I415" s="208" t="str">
        <f ca="1">IF(ISERROR($V415),"",OFFSET('Smelter Look-up'!$H$4,$V415-4,0))</f>
        <v/>
      </c>
      <c r="J415" s="208" t="str">
        <f ca="1">IF(ISERROR($V415),"",OFFSET('Smelter Look-up'!$I$4,$V415-4,0))</f>
        <v/>
      </c>
      <c r="K415" s="152"/>
      <c r="L415" s="152"/>
      <c r="M415" s="152"/>
      <c r="N415" s="152"/>
      <c r="O415" s="152"/>
      <c r="P415" s="210"/>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7" t="str">
        <f ca="1">IF(ISERROR($V416),"",OFFSET('Smelter Look-up'!$G$4,$V416-4,0))</f>
        <v/>
      </c>
      <c r="I416" s="208" t="str">
        <f ca="1">IF(ISERROR($V416),"",OFFSET('Smelter Look-up'!$H$4,$V416-4,0))</f>
        <v/>
      </c>
      <c r="J416" s="208" t="str">
        <f ca="1">IF(ISERROR($V416),"",OFFSET('Smelter Look-up'!$I$4,$V416-4,0))</f>
        <v/>
      </c>
      <c r="K416" s="152"/>
      <c r="L416" s="152"/>
      <c r="M416" s="152"/>
      <c r="N416" s="152"/>
      <c r="O416" s="152"/>
      <c r="P416" s="210"/>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7" t="str">
        <f ca="1">IF(ISERROR($V417),"",OFFSET('Smelter Look-up'!$G$4,$V417-4,0))</f>
        <v/>
      </c>
      <c r="I417" s="208" t="str">
        <f ca="1">IF(ISERROR($V417),"",OFFSET('Smelter Look-up'!$H$4,$V417-4,0))</f>
        <v/>
      </c>
      <c r="J417" s="208" t="str">
        <f ca="1">IF(ISERROR($V417),"",OFFSET('Smelter Look-up'!$I$4,$V417-4,0))</f>
        <v/>
      </c>
      <c r="K417" s="152"/>
      <c r="L417" s="152"/>
      <c r="M417" s="152"/>
      <c r="N417" s="152"/>
      <c r="O417" s="152"/>
      <c r="P417" s="210"/>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7" t="str">
        <f ca="1">IF(ISERROR($V418),"",OFFSET('Smelter Look-up'!$G$4,$V418-4,0))</f>
        <v/>
      </c>
      <c r="I418" s="208" t="str">
        <f ca="1">IF(ISERROR($V418),"",OFFSET('Smelter Look-up'!$H$4,$V418-4,0))</f>
        <v/>
      </c>
      <c r="J418" s="208" t="str">
        <f ca="1">IF(ISERROR($V418),"",OFFSET('Smelter Look-up'!$I$4,$V418-4,0))</f>
        <v/>
      </c>
      <c r="K418" s="152"/>
      <c r="L418" s="152"/>
      <c r="M418" s="152"/>
      <c r="N418" s="152"/>
      <c r="O418" s="152"/>
      <c r="P418" s="210"/>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7" t="str">
        <f ca="1">IF(ISERROR($V419),"",OFFSET('Smelter Look-up'!$G$4,$V419-4,0))</f>
        <v/>
      </c>
      <c r="I419" s="208" t="str">
        <f ca="1">IF(ISERROR($V419),"",OFFSET('Smelter Look-up'!$H$4,$V419-4,0))</f>
        <v/>
      </c>
      <c r="J419" s="208" t="str">
        <f ca="1">IF(ISERROR($V419),"",OFFSET('Smelter Look-up'!$I$4,$V419-4,0))</f>
        <v/>
      </c>
      <c r="K419" s="152"/>
      <c r="L419" s="152"/>
      <c r="M419" s="152"/>
      <c r="N419" s="152"/>
      <c r="O419" s="152"/>
      <c r="P419" s="210"/>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7" t="str">
        <f ca="1">IF(ISERROR($V420),"",OFFSET('Smelter Look-up'!$G$4,$V420-4,0))</f>
        <v/>
      </c>
      <c r="I420" s="208" t="str">
        <f ca="1">IF(ISERROR($V420),"",OFFSET('Smelter Look-up'!$H$4,$V420-4,0))</f>
        <v/>
      </c>
      <c r="J420" s="208" t="str">
        <f ca="1">IF(ISERROR($V420),"",OFFSET('Smelter Look-up'!$I$4,$V420-4,0))</f>
        <v/>
      </c>
      <c r="K420" s="152"/>
      <c r="L420" s="152"/>
      <c r="M420" s="152"/>
      <c r="N420" s="152"/>
      <c r="O420" s="152"/>
      <c r="P420" s="210"/>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7" t="str">
        <f ca="1">IF(ISERROR($V421),"",OFFSET('Smelter Look-up'!$G$4,$V421-4,0))</f>
        <v/>
      </c>
      <c r="I421" s="208" t="str">
        <f ca="1">IF(ISERROR($V421),"",OFFSET('Smelter Look-up'!$H$4,$V421-4,0))</f>
        <v/>
      </c>
      <c r="J421" s="208" t="str">
        <f ca="1">IF(ISERROR($V421),"",OFFSET('Smelter Look-up'!$I$4,$V421-4,0))</f>
        <v/>
      </c>
      <c r="K421" s="152"/>
      <c r="L421" s="152"/>
      <c r="M421" s="152"/>
      <c r="N421" s="152"/>
      <c r="O421" s="152"/>
      <c r="P421" s="210"/>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7" t="str">
        <f ca="1">IF(ISERROR($V422),"",OFFSET('Smelter Look-up'!$G$4,$V422-4,0))</f>
        <v/>
      </c>
      <c r="I422" s="208" t="str">
        <f ca="1">IF(ISERROR($V422),"",OFFSET('Smelter Look-up'!$H$4,$V422-4,0))</f>
        <v/>
      </c>
      <c r="J422" s="208" t="str">
        <f ca="1">IF(ISERROR($V422),"",OFFSET('Smelter Look-up'!$I$4,$V422-4,0))</f>
        <v/>
      </c>
      <c r="K422" s="152"/>
      <c r="L422" s="152"/>
      <c r="M422" s="152"/>
      <c r="N422" s="152"/>
      <c r="O422" s="152"/>
      <c r="P422" s="210"/>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7" t="str">
        <f ca="1">IF(ISERROR($V423),"",OFFSET('Smelter Look-up'!$G$4,$V423-4,0))</f>
        <v/>
      </c>
      <c r="I423" s="208" t="str">
        <f ca="1">IF(ISERROR($V423),"",OFFSET('Smelter Look-up'!$H$4,$V423-4,0))</f>
        <v/>
      </c>
      <c r="J423" s="208" t="str">
        <f ca="1">IF(ISERROR($V423),"",OFFSET('Smelter Look-up'!$I$4,$V423-4,0))</f>
        <v/>
      </c>
      <c r="K423" s="152"/>
      <c r="L423" s="152"/>
      <c r="M423" s="152"/>
      <c r="N423" s="152"/>
      <c r="O423" s="152"/>
      <c r="P423" s="210"/>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7" t="str">
        <f ca="1">IF(ISERROR($V424),"",OFFSET('Smelter Look-up'!$G$4,$V424-4,0))</f>
        <v/>
      </c>
      <c r="I424" s="208" t="str">
        <f ca="1">IF(ISERROR($V424),"",OFFSET('Smelter Look-up'!$H$4,$V424-4,0))</f>
        <v/>
      </c>
      <c r="J424" s="208" t="str">
        <f ca="1">IF(ISERROR($V424),"",OFFSET('Smelter Look-up'!$I$4,$V424-4,0))</f>
        <v/>
      </c>
      <c r="K424" s="152"/>
      <c r="L424" s="152"/>
      <c r="M424" s="152"/>
      <c r="N424" s="152"/>
      <c r="O424" s="152"/>
      <c r="P424" s="210"/>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7" t="str">
        <f ca="1">IF(ISERROR($V425),"",OFFSET('Smelter Look-up'!$G$4,$V425-4,0))</f>
        <v/>
      </c>
      <c r="I425" s="208" t="str">
        <f ca="1">IF(ISERROR($V425),"",OFFSET('Smelter Look-up'!$H$4,$V425-4,0))</f>
        <v/>
      </c>
      <c r="J425" s="208" t="str">
        <f ca="1">IF(ISERROR($V425),"",OFFSET('Smelter Look-up'!$I$4,$V425-4,0))</f>
        <v/>
      </c>
      <c r="K425" s="152"/>
      <c r="L425" s="152"/>
      <c r="M425" s="152"/>
      <c r="N425" s="152"/>
      <c r="O425" s="152"/>
      <c r="P425" s="210"/>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7" t="str">
        <f ca="1">IF(ISERROR($V426),"",OFFSET('Smelter Look-up'!$G$4,$V426-4,0))</f>
        <v/>
      </c>
      <c r="I426" s="208" t="str">
        <f ca="1">IF(ISERROR($V426),"",OFFSET('Smelter Look-up'!$H$4,$V426-4,0))</f>
        <v/>
      </c>
      <c r="J426" s="208" t="str">
        <f ca="1">IF(ISERROR($V426),"",OFFSET('Smelter Look-up'!$I$4,$V426-4,0))</f>
        <v/>
      </c>
      <c r="K426" s="152"/>
      <c r="L426" s="152"/>
      <c r="M426" s="152"/>
      <c r="N426" s="152"/>
      <c r="O426" s="152"/>
      <c r="P426" s="210"/>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7" t="str">
        <f ca="1">IF(ISERROR($V427),"",OFFSET('Smelter Look-up'!$G$4,$V427-4,0))</f>
        <v/>
      </c>
      <c r="I427" s="208" t="str">
        <f ca="1">IF(ISERROR($V427),"",OFFSET('Smelter Look-up'!$H$4,$V427-4,0))</f>
        <v/>
      </c>
      <c r="J427" s="208" t="str">
        <f ca="1">IF(ISERROR($V427),"",OFFSET('Smelter Look-up'!$I$4,$V427-4,0))</f>
        <v/>
      </c>
      <c r="K427" s="152"/>
      <c r="L427" s="152"/>
      <c r="M427" s="152"/>
      <c r="N427" s="152"/>
      <c r="O427" s="152"/>
      <c r="P427" s="210"/>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7" t="str">
        <f ca="1">IF(ISERROR($V428),"",OFFSET('Smelter Look-up'!$G$4,$V428-4,0))</f>
        <v/>
      </c>
      <c r="I428" s="208" t="str">
        <f ca="1">IF(ISERROR($V428),"",OFFSET('Smelter Look-up'!$H$4,$V428-4,0))</f>
        <v/>
      </c>
      <c r="J428" s="208" t="str">
        <f ca="1">IF(ISERROR($V428),"",OFFSET('Smelter Look-up'!$I$4,$V428-4,0))</f>
        <v/>
      </c>
      <c r="K428" s="152"/>
      <c r="L428" s="152"/>
      <c r="M428" s="152"/>
      <c r="N428" s="152"/>
      <c r="O428" s="152"/>
      <c r="P428" s="210"/>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7" t="str">
        <f ca="1">IF(ISERROR($V429),"",OFFSET('Smelter Look-up'!$G$4,$V429-4,0))</f>
        <v/>
      </c>
      <c r="I429" s="208" t="str">
        <f ca="1">IF(ISERROR($V429),"",OFFSET('Smelter Look-up'!$H$4,$V429-4,0))</f>
        <v/>
      </c>
      <c r="J429" s="208" t="str">
        <f ca="1">IF(ISERROR($V429),"",OFFSET('Smelter Look-up'!$I$4,$V429-4,0))</f>
        <v/>
      </c>
      <c r="K429" s="152"/>
      <c r="L429" s="152"/>
      <c r="M429" s="152"/>
      <c r="N429" s="152"/>
      <c r="O429" s="152"/>
      <c r="P429" s="210"/>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7" t="str">
        <f ca="1">IF(ISERROR($V430),"",OFFSET('Smelter Look-up'!$G$4,$V430-4,0))</f>
        <v/>
      </c>
      <c r="I430" s="208" t="str">
        <f ca="1">IF(ISERROR($V430),"",OFFSET('Smelter Look-up'!$H$4,$V430-4,0))</f>
        <v/>
      </c>
      <c r="J430" s="208" t="str">
        <f ca="1">IF(ISERROR($V430),"",OFFSET('Smelter Look-up'!$I$4,$V430-4,0))</f>
        <v/>
      </c>
      <c r="K430" s="152"/>
      <c r="L430" s="152"/>
      <c r="M430" s="152"/>
      <c r="N430" s="152"/>
      <c r="O430" s="152"/>
      <c r="P430" s="210"/>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7" t="str">
        <f ca="1">IF(ISERROR($V431),"",OFFSET('Smelter Look-up'!$G$4,$V431-4,0))</f>
        <v/>
      </c>
      <c r="I431" s="208" t="str">
        <f ca="1">IF(ISERROR($V431),"",OFFSET('Smelter Look-up'!$H$4,$V431-4,0))</f>
        <v/>
      </c>
      <c r="J431" s="208" t="str">
        <f ca="1">IF(ISERROR($V431),"",OFFSET('Smelter Look-up'!$I$4,$V431-4,0))</f>
        <v/>
      </c>
      <c r="K431" s="152"/>
      <c r="L431" s="152"/>
      <c r="M431" s="152"/>
      <c r="N431" s="152"/>
      <c r="O431" s="152"/>
      <c r="P431" s="210"/>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7" t="str">
        <f ca="1">IF(ISERROR($V432),"",OFFSET('Smelter Look-up'!$G$4,$V432-4,0))</f>
        <v/>
      </c>
      <c r="I432" s="208" t="str">
        <f ca="1">IF(ISERROR($V432),"",OFFSET('Smelter Look-up'!$H$4,$V432-4,0))</f>
        <v/>
      </c>
      <c r="J432" s="208" t="str">
        <f ca="1">IF(ISERROR($V432),"",OFFSET('Smelter Look-up'!$I$4,$V432-4,0))</f>
        <v/>
      </c>
      <c r="K432" s="152"/>
      <c r="L432" s="152"/>
      <c r="M432" s="152"/>
      <c r="N432" s="152"/>
      <c r="O432" s="152"/>
      <c r="P432" s="210"/>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7" t="str">
        <f ca="1">IF(ISERROR($V433),"",OFFSET('Smelter Look-up'!$G$4,$V433-4,0))</f>
        <v/>
      </c>
      <c r="I433" s="208" t="str">
        <f ca="1">IF(ISERROR($V433),"",OFFSET('Smelter Look-up'!$H$4,$V433-4,0))</f>
        <v/>
      </c>
      <c r="J433" s="208" t="str">
        <f ca="1">IF(ISERROR($V433),"",OFFSET('Smelter Look-up'!$I$4,$V433-4,0))</f>
        <v/>
      </c>
      <c r="K433" s="152"/>
      <c r="L433" s="152"/>
      <c r="M433" s="152"/>
      <c r="N433" s="152"/>
      <c r="O433" s="152"/>
      <c r="P433" s="210"/>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7" t="str">
        <f ca="1">IF(ISERROR($V434),"",OFFSET('Smelter Look-up'!$G$4,$V434-4,0))</f>
        <v/>
      </c>
      <c r="I434" s="208" t="str">
        <f ca="1">IF(ISERROR($V434),"",OFFSET('Smelter Look-up'!$H$4,$V434-4,0))</f>
        <v/>
      </c>
      <c r="J434" s="208" t="str">
        <f ca="1">IF(ISERROR($V434),"",OFFSET('Smelter Look-up'!$I$4,$V434-4,0))</f>
        <v/>
      </c>
      <c r="K434" s="152"/>
      <c r="L434" s="152"/>
      <c r="M434" s="152"/>
      <c r="N434" s="152"/>
      <c r="O434" s="152"/>
      <c r="P434" s="210"/>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7" t="str">
        <f ca="1">IF(ISERROR($V435),"",OFFSET('Smelter Look-up'!$G$4,$V435-4,0))</f>
        <v/>
      </c>
      <c r="I435" s="208" t="str">
        <f ca="1">IF(ISERROR($V435),"",OFFSET('Smelter Look-up'!$H$4,$V435-4,0))</f>
        <v/>
      </c>
      <c r="J435" s="208" t="str">
        <f ca="1">IF(ISERROR($V435),"",OFFSET('Smelter Look-up'!$I$4,$V435-4,0))</f>
        <v/>
      </c>
      <c r="K435" s="152"/>
      <c r="L435" s="152"/>
      <c r="M435" s="152"/>
      <c r="N435" s="152"/>
      <c r="O435" s="152"/>
      <c r="P435" s="210"/>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7" t="str">
        <f ca="1">IF(ISERROR($V436),"",OFFSET('Smelter Look-up'!$G$4,$V436-4,0))</f>
        <v/>
      </c>
      <c r="I436" s="208" t="str">
        <f ca="1">IF(ISERROR($V436),"",OFFSET('Smelter Look-up'!$H$4,$V436-4,0))</f>
        <v/>
      </c>
      <c r="J436" s="208" t="str">
        <f ca="1">IF(ISERROR($V436),"",OFFSET('Smelter Look-up'!$I$4,$V436-4,0))</f>
        <v/>
      </c>
      <c r="K436" s="152"/>
      <c r="L436" s="152"/>
      <c r="M436" s="152"/>
      <c r="N436" s="152"/>
      <c r="O436" s="152"/>
      <c r="P436" s="210"/>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7" t="str">
        <f ca="1">IF(ISERROR($V437),"",OFFSET('Smelter Look-up'!$G$4,$V437-4,0))</f>
        <v/>
      </c>
      <c r="I437" s="208" t="str">
        <f ca="1">IF(ISERROR($V437),"",OFFSET('Smelter Look-up'!$H$4,$V437-4,0))</f>
        <v/>
      </c>
      <c r="J437" s="208" t="str">
        <f ca="1">IF(ISERROR($V437),"",OFFSET('Smelter Look-up'!$I$4,$V437-4,0))</f>
        <v/>
      </c>
      <c r="K437" s="152"/>
      <c r="L437" s="152"/>
      <c r="M437" s="152"/>
      <c r="N437" s="152"/>
      <c r="O437" s="152"/>
      <c r="P437" s="210"/>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7" t="str">
        <f ca="1">IF(ISERROR($V438),"",OFFSET('Smelter Look-up'!$G$4,$V438-4,0))</f>
        <v/>
      </c>
      <c r="I438" s="208" t="str">
        <f ca="1">IF(ISERROR($V438),"",OFFSET('Smelter Look-up'!$H$4,$V438-4,0))</f>
        <v/>
      </c>
      <c r="J438" s="208" t="str">
        <f ca="1">IF(ISERROR($V438),"",OFFSET('Smelter Look-up'!$I$4,$V438-4,0))</f>
        <v/>
      </c>
      <c r="K438" s="152"/>
      <c r="L438" s="152"/>
      <c r="M438" s="152"/>
      <c r="N438" s="152"/>
      <c r="O438" s="152"/>
      <c r="P438" s="210"/>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7" t="str">
        <f ca="1">IF(ISERROR($V439),"",OFFSET('Smelter Look-up'!$G$4,$V439-4,0))</f>
        <v/>
      </c>
      <c r="I439" s="208" t="str">
        <f ca="1">IF(ISERROR($V439),"",OFFSET('Smelter Look-up'!$H$4,$V439-4,0))</f>
        <v/>
      </c>
      <c r="J439" s="208" t="str">
        <f ca="1">IF(ISERROR($V439),"",OFFSET('Smelter Look-up'!$I$4,$V439-4,0))</f>
        <v/>
      </c>
      <c r="K439" s="152"/>
      <c r="L439" s="152"/>
      <c r="M439" s="152"/>
      <c r="N439" s="152"/>
      <c r="O439" s="152"/>
      <c r="P439" s="210"/>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7" t="str">
        <f ca="1">IF(ISERROR($V440),"",OFFSET('Smelter Look-up'!$G$4,$V440-4,0))</f>
        <v/>
      </c>
      <c r="I440" s="208" t="str">
        <f ca="1">IF(ISERROR($V440),"",OFFSET('Smelter Look-up'!$H$4,$V440-4,0))</f>
        <v/>
      </c>
      <c r="J440" s="208" t="str">
        <f ca="1">IF(ISERROR($V440),"",OFFSET('Smelter Look-up'!$I$4,$V440-4,0))</f>
        <v/>
      </c>
      <c r="K440" s="152"/>
      <c r="L440" s="152"/>
      <c r="M440" s="152"/>
      <c r="N440" s="152"/>
      <c r="O440" s="152"/>
      <c r="P440" s="210"/>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7" t="str">
        <f ca="1">IF(ISERROR($V441),"",OFFSET('Smelter Look-up'!$G$4,$V441-4,0))</f>
        <v/>
      </c>
      <c r="I441" s="208" t="str">
        <f ca="1">IF(ISERROR($V441),"",OFFSET('Smelter Look-up'!$H$4,$V441-4,0))</f>
        <v/>
      </c>
      <c r="J441" s="208" t="str">
        <f ca="1">IF(ISERROR($V441),"",OFFSET('Smelter Look-up'!$I$4,$V441-4,0))</f>
        <v/>
      </c>
      <c r="K441" s="152"/>
      <c r="L441" s="152"/>
      <c r="M441" s="152"/>
      <c r="N441" s="152"/>
      <c r="O441" s="152"/>
      <c r="P441" s="210"/>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7" t="str">
        <f ca="1">IF(ISERROR($V442),"",OFFSET('Smelter Look-up'!$G$4,$V442-4,0))</f>
        <v/>
      </c>
      <c r="I442" s="208" t="str">
        <f ca="1">IF(ISERROR($V442),"",OFFSET('Smelter Look-up'!$H$4,$V442-4,0))</f>
        <v/>
      </c>
      <c r="J442" s="208" t="str">
        <f ca="1">IF(ISERROR($V442),"",OFFSET('Smelter Look-up'!$I$4,$V442-4,0))</f>
        <v/>
      </c>
      <c r="K442" s="152"/>
      <c r="L442" s="152"/>
      <c r="M442" s="152"/>
      <c r="N442" s="152"/>
      <c r="O442" s="152"/>
      <c r="P442" s="210"/>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7" t="str">
        <f ca="1">IF(ISERROR($V443),"",OFFSET('Smelter Look-up'!$G$4,$V443-4,0))</f>
        <v/>
      </c>
      <c r="I443" s="208" t="str">
        <f ca="1">IF(ISERROR($V443),"",OFFSET('Smelter Look-up'!$H$4,$V443-4,0))</f>
        <v/>
      </c>
      <c r="J443" s="208" t="str">
        <f ca="1">IF(ISERROR($V443),"",OFFSET('Smelter Look-up'!$I$4,$V443-4,0))</f>
        <v/>
      </c>
      <c r="K443" s="152"/>
      <c r="L443" s="152"/>
      <c r="M443" s="152"/>
      <c r="N443" s="152"/>
      <c r="O443" s="152"/>
      <c r="P443" s="210"/>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7" t="str">
        <f ca="1">IF(ISERROR($V444),"",OFFSET('Smelter Look-up'!$G$4,$V444-4,0))</f>
        <v/>
      </c>
      <c r="I444" s="208" t="str">
        <f ca="1">IF(ISERROR($V444),"",OFFSET('Smelter Look-up'!$H$4,$V444-4,0))</f>
        <v/>
      </c>
      <c r="J444" s="208" t="str">
        <f ca="1">IF(ISERROR($V444),"",OFFSET('Smelter Look-up'!$I$4,$V444-4,0))</f>
        <v/>
      </c>
      <c r="K444" s="152"/>
      <c r="L444" s="152"/>
      <c r="M444" s="152"/>
      <c r="N444" s="152"/>
      <c r="O444" s="152"/>
      <c r="P444" s="210"/>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7" t="str">
        <f ca="1">IF(ISERROR($V445),"",OFFSET('Smelter Look-up'!$G$4,$V445-4,0))</f>
        <v/>
      </c>
      <c r="I445" s="208" t="str">
        <f ca="1">IF(ISERROR($V445),"",OFFSET('Smelter Look-up'!$H$4,$V445-4,0))</f>
        <v/>
      </c>
      <c r="J445" s="208" t="str">
        <f ca="1">IF(ISERROR($V445),"",OFFSET('Smelter Look-up'!$I$4,$V445-4,0))</f>
        <v/>
      </c>
      <c r="K445" s="152"/>
      <c r="L445" s="152"/>
      <c r="M445" s="152"/>
      <c r="N445" s="152"/>
      <c r="O445" s="152"/>
      <c r="P445" s="210"/>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7" t="str">
        <f ca="1">IF(ISERROR($V446),"",OFFSET('Smelter Look-up'!$G$4,$V446-4,0))</f>
        <v/>
      </c>
      <c r="I446" s="208" t="str">
        <f ca="1">IF(ISERROR($V446),"",OFFSET('Smelter Look-up'!$H$4,$V446-4,0))</f>
        <v/>
      </c>
      <c r="J446" s="208" t="str">
        <f ca="1">IF(ISERROR($V446),"",OFFSET('Smelter Look-up'!$I$4,$V446-4,0))</f>
        <v/>
      </c>
      <c r="K446" s="152"/>
      <c r="L446" s="152"/>
      <c r="M446" s="152"/>
      <c r="N446" s="152"/>
      <c r="O446" s="152"/>
      <c r="P446" s="210"/>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7" t="str">
        <f ca="1">IF(ISERROR($V447),"",OFFSET('Smelter Look-up'!$G$4,$V447-4,0))</f>
        <v/>
      </c>
      <c r="I447" s="208" t="str">
        <f ca="1">IF(ISERROR($V447),"",OFFSET('Smelter Look-up'!$H$4,$V447-4,0))</f>
        <v/>
      </c>
      <c r="J447" s="208" t="str">
        <f ca="1">IF(ISERROR($V447),"",OFFSET('Smelter Look-up'!$I$4,$V447-4,0))</f>
        <v/>
      </c>
      <c r="K447" s="152"/>
      <c r="L447" s="152"/>
      <c r="M447" s="152"/>
      <c r="N447" s="152"/>
      <c r="O447" s="152"/>
      <c r="P447" s="210"/>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7" t="str">
        <f ca="1">IF(ISERROR($V448),"",OFFSET('Smelter Look-up'!$G$4,$V448-4,0))</f>
        <v/>
      </c>
      <c r="I448" s="208" t="str">
        <f ca="1">IF(ISERROR($V448),"",OFFSET('Smelter Look-up'!$H$4,$V448-4,0))</f>
        <v/>
      </c>
      <c r="J448" s="208" t="str">
        <f ca="1">IF(ISERROR($V448),"",OFFSET('Smelter Look-up'!$I$4,$V448-4,0))</f>
        <v/>
      </c>
      <c r="K448" s="152"/>
      <c r="L448" s="152"/>
      <c r="M448" s="152"/>
      <c r="N448" s="152"/>
      <c r="O448" s="152"/>
      <c r="P448" s="210"/>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7" t="str">
        <f ca="1">IF(ISERROR($V449),"",OFFSET('Smelter Look-up'!$G$4,$V449-4,0))</f>
        <v/>
      </c>
      <c r="I449" s="208" t="str">
        <f ca="1">IF(ISERROR($V449),"",OFFSET('Smelter Look-up'!$H$4,$V449-4,0))</f>
        <v/>
      </c>
      <c r="J449" s="208" t="str">
        <f ca="1">IF(ISERROR($V449),"",OFFSET('Smelter Look-up'!$I$4,$V449-4,0))</f>
        <v/>
      </c>
      <c r="K449" s="152"/>
      <c r="L449" s="152"/>
      <c r="M449" s="152"/>
      <c r="N449" s="152"/>
      <c r="O449" s="152"/>
      <c r="P449" s="210"/>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7" t="str">
        <f ca="1">IF(ISERROR($V450),"",OFFSET('Smelter Look-up'!$G$4,$V450-4,0))</f>
        <v/>
      </c>
      <c r="I450" s="208" t="str">
        <f ca="1">IF(ISERROR($V450),"",OFFSET('Smelter Look-up'!$H$4,$V450-4,0))</f>
        <v/>
      </c>
      <c r="J450" s="208" t="str">
        <f ca="1">IF(ISERROR($V450),"",OFFSET('Smelter Look-up'!$I$4,$V450-4,0))</f>
        <v/>
      </c>
      <c r="K450" s="152"/>
      <c r="L450" s="152"/>
      <c r="M450" s="152"/>
      <c r="N450" s="152"/>
      <c r="O450" s="152"/>
      <c r="P450" s="210"/>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7" t="str">
        <f ca="1">IF(ISERROR($V451),"",OFFSET('Smelter Look-up'!$G$4,$V451-4,0))</f>
        <v/>
      </c>
      <c r="I451" s="208" t="str">
        <f ca="1">IF(ISERROR($V451),"",OFFSET('Smelter Look-up'!$H$4,$V451-4,0))</f>
        <v/>
      </c>
      <c r="J451" s="208" t="str">
        <f ca="1">IF(ISERROR($V451),"",OFFSET('Smelter Look-up'!$I$4,$V451-4,0))</f>
        <v/>
      </c>
      <c r="K451" s="152"/>
      <c r="L451" s="152"/>
      <c r="M451" s="152"/>
      <c r="N451" s="152"/>
      <c r="O451" s="152"/>
      <c r="P451" s="210"/>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7" t="str">
        <f ca="1">IF(ISERROR($V452),"",OFFSET('Smelter Look-up'!$G$4,$V452-4,0))</f>
        <v/>
      </c>
      <c r="I452" s="208" t="str">
        <f ca="1">IF(ISERROR($V452),"",OFFSET('Smelter Look-up'!$H$4,$V452-4,0))</f>
        <v/>
      </c>
      <c r="J452" s="208" t="str">
        <f ca="1">IF(ISERROR($V452),"",OFFSET('Smelter Look-up'!$I$4,$V452-4,0))</f>
        <v/>
      </c>
      <c r="K452" s="152"/>
      <c r="L452" s="152"/>
      <c r="M452" s="152"/>
      <c r="N452" s="152"/>
      <c r="O452" s="152"/>
      <c r="P452" s="210"/>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7" t="str">
        <f ca="1">IF(ISERROR($V453),"",OFFSET('Smelter Look-up'!$G$4,$V453-4,0))</f>
        <v/>
      </c>
      <c r="I453" s="208" t="str">
        <f ca="1">IF(ISERROR($V453),"",OFFSET('Smelter Look-up'!$H$4,$V453-4,0))</f>
        <v/>
      </c>
      <c r="J453" s="208" t="str">
        <f ca="1">IF(ISERROR($V453),"",OFFSET('Smelter Look-up'!$I$4,$V453-4,0))</f>
        <v/>
      </c>
      <c r="K453" s="152"/>
      <c r="L453" s="152"/>
      <c r="M453" s="152"/>
      <c r="N453" s="152"/>
      <c r="O453" s="152"/>
      <c r="P453" s="210"/>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7" t="str">
        <f ca="1">IF(ISERROR($V454),"",OFFSET('Smelter Look-up'!$G$4,$V454-4,0))</f>
        <v/>
      </c>
      <c r="I454" s="208" t="str">
        <f ca="1">IF(ISERROR($V454),"",OFFSET('Smelter Look-up'!$H$4,$V454-4,0))</f>
        <v/>
      </c>
      <c r="J454" s="208" t="str">
        <f ca="1">IF(ISERROR($V454),"",OFFSET('Smelter Look-up'!$I$4,$V454-4,0))</f>
        <v/>
      </c>
      <c r="K454" s="152"/>
      <c r="L454" s="152"/>
      <c r="M454" s="152"/>
      <c r="N454" s="152"/>
      <c r="O454" s="152"/>
      <c r="P454" s="210"/>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7" t="str">
        <f ca="1">IF(ISERROR($V455),"",OFFSET('Smelter Look-up'!$G$4,$V455-4,0))</f>
        <v/>
      </c>
      <c r="I455" s="208" t="str">
        <f ca="1">IF(ISERROR($V455),"",OFFSET('Smelter Look-up'!$H$4,$V455-4,0))</f>
        <v/>
      </c>
      <c r="J455" s="208" t="str">
        <f ca="1">IF(ISERROR($V455),"",OFFSET('Smelter Look-up'!$I$4,$V455-4,0))</f>
        <v/>
      </c>
      <c r="K455" s="152"/>
      <c r="L455" s="152"/>
      <c r="M455" s="152"/>
      <c r="N455" s="152"/>
      <c r="O455" s="152"/>
      <c r="P455" s="210"/>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7" t="str">
        <f ca="1">IF(ISERROR($V456),"",OFFSET('Smelter Look-up'!$G$4,$V456-4,0))</f>
        <v/>
      </c>
      <c r="I456" s="208" t="str">
        <f ca="1">IF(ISERROR($V456),"",OFFSET('Smelter Look-up'!$H$4,$V456-4,0))</f>
        <v/>
      </c>
      <c r="J456" s="208" t="str">
        <f ca="1">IF(ISERROR($V456),"",OFFSET('Smelter Look-up'!$I$4,$V456-4,0))</f>
        <v/>
      </c>
      <c r="K456" s="152"/>
      <c r="L456" s="152"/>
      <c r="M456" s="152"/>
      <c r="N456" s="152"/>
      <c r="O456" s="152"/>
      <c r="P456" s="210"/>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7" t="str">
        <f ca="1">IF(ISERROR($V457),"",OFFSET('Smelter Look-up'!$G$4,$V457-4,0))</f>
        <v/>
      </c>
      <c r="I457" s="208" t="str">
        <f ca="1">IF(ISERROR($V457),"",OFFSET('Smelter Look-up'!$H$4,$V457-4,0))</f>
        <v/>
      </c>
      <c r="J457" s="208" t="str">
        <f ca="1">IF(ISERROR($V457),"",OFFSET('Smelter Look-up'!$I$4,$V457-4,0))</f>
        <v/>
      </c>
      <c r="K457" s="152"/>
      <c r="L457" s="152"/>
      <c r="M457" s="152"/>
      <c r="N457" s="152"/>
      <c r="O457" s="152"/>
      <c r="P457" s="210"/>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7" t="str">
        <f ca="1">IF(ISERROR($V458),"",OFFSET('Smelter Look-up'!$G$4,$V458-4,0))</f>
        <v/>
      </c>
      <c r="I458" s="208" t="str">
        <f ca="1">IF(ISERROR($V458),"",OFFSET('Smelter Look-up'!$H$4,$V458-4,0))</f>
        <v/>
      </c>
      <c r="J458" s="208" t="str">
        <f ca="1">IF(ISERROR($V458),"",OFFSET('Smelter Look-up'!$I$4,$V458-4,0))</f>
        <v/>
      </c>
      <c r="K458" s="152"/>
      <c r="L458" s="152"/>
      <c r="M458" s="152"/>
      <c r="N458" s="152"/>
      <c r="O458" s="152"/>
      <c r="P458" s="210"/>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7" t="str">
        <f ca="1">IF(ISERROR($V459),"",OFFSET('Smelter Look-up'!$G$4,$V459-4,0))</f>
        <v/>
      </c>
      <c r="I459" s="208" t="str">
        <f ca="1">IF(ISERROR($V459),"",OFFSET('Smelter Look-up'!$H$4,$V459-4,0))</f>
        <v/>
      </c>
      <c r="J459" s="208" t="str">
        <f ca="1">IF(ISERROR($V459),"",OFFSET('Smelter Look-up'!$I$4,$V459-4,0))</f>
        <v/>
      </c>
      <c r="K459" s="152"/>
      <c r="L459" s="152"/>
      <c r="M459" s="152"/>
      <c r="N459" s="152"/>
      <c r="O459" s="152"/>
      <c r="P459" s="210"/>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7" t="str">
        <f ca="1">IF(ISERROR($V460),"",OFFSET('Smelter Look-up'!$G$4,$V460-4,0))</f>
        <v/>
      </c>
      <c r="I460" s="208" t="str">
        <f ca="1">IF(ISERROR($V460),"",OFFSET('Smelter Look-up'!$H$4,$V460-4,0))</f>
        <v/>
      </c>
      <c r="J460" s="208" t="str">
        <f ca="1">IF(ISERROR($V460),"",OFFSET('Smelter Look-up'!$I$4,$V460-4,0))</f>
        <v/>
      </c>
      <c r="K460" s="152"/>
      <c r="L460" s="152"/>
      <c r="M460" s="152"/>
      <c r="N460" s="152"/>
      <c r="O460" s="152"/>
      <c r="P460" s="210"/>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7" t="str">
        <f ca="1">IF(ISERROR($V461),"",OFFSET('Smelter Look-up'!$G$4,$V461-4,0))</f>
        <v/>
      </c>
      <c r="I461" s="208" t="str">
        <f ca="1">IF(ISERROR($V461),"",OFFSET('Smelter Look-up'!$H$4,$V461-4,0))</f>
        <v/>
      </c>
      <c r="J461" s="208" t="str">
        <f ca="1">IF(ISERROR($V461),"",OFFSET('Smelter Look-up'!$I$4,$V461-4,0))</f>
        <v/>
      </c>
      <c r="K461" s="152"/>
      <c r="L461" s="152"/>
      <c r="M461" s="152"/>
      <c r="N461" s="152"/>
      <c r="O461" s="152"/>
      <c r="P461" s="210"/>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7" t="str">
        <f ca="1">IF(ISERROR($V462),"",OFFSET('Smelter Look-up'!$G$4,$V462-4,0))</f>
        <v/>
      </c>
      <c r="I462" s="208" t="str">
        <f ca="1">IF(ISERROR($V462),"",OFFSET('Smelter Look-up'!$H$4,$V462-4,0))</f>
        <v/>
      </c>
      <c r="J462" s="208" t="str">
        <f ca="1">IF(ISERROR($V462),"",OFFSET('Smelter Look-up'!$I$4,$V462-4,0))</f>
        <v/>
      </c>
      <c r="K462" s="152"/>
      <c r="L462" s="152"/>
      <c r="M462" s="152"/>
      <c r="N462" s="152"/>
      <c r="O462" s="152"/>
      <c r="P462" s="210"/>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7" t="str">
        <f ca="1">IF(ISERROR($V463),"",OFFSET('Smelter Look-up'!$G$4,$V463-4,0))</f>
        <v/>
      </c>
      <c r="I463" s="208" t="str">
        <f ca="1">IF(ISERROR($V463),"",OFFSET('Smelter Look-up'!$H$4,$V463-4,0))</f>
        <v/>
      </c>
      <c r="J463" s="208" t="str">
        <f ca="1">IF(ISERROR($V463),"",OFFSET('Smelter Look-up'!$I$4,$V463-4,0))</f>
        <v/>
      </c>
      <c r="K463" s="152"/>
      <c r="L463" s="152"/>
      <c r="M463" s="152"/>
      <c r="N463" s="152"/>
      <c r="O463" s="152"/>
      <c r="P463" s="210"/>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7" t="str">
        <f ca="1">IF(ISERROR($V464),"",OFFSET('Smelter Look-up'!$G$4,$V464-4,0))</f>
        <v/>
      </c>
      <c r="I464" s="208" t="str">
        <f ca="1">IF(ISERROR($V464),"",OFFSET('Smelter Look-up'!$H$4,$V464-4,0))</f>
        <v/>
      </c>
      <c r="J464" s="208" t="str">
        <f ca="1">IF(ISERROR($V464),"",OFFSET('Smelter Look-up'!$I$4,$V464-4,0))</f>
        <v/>
      </c>
      <c r="K464" s="152"/>
      <c r="L464" s="152"/>
      <c r="M464" s="152"/>
      <c r="N464" s="152"/>
      <c r="O464" s="152"/>
      <c r="P464" s="210"/>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7" t="str">
        <f ca="1">IF(ISERROR($V465),"",OFFSET('Smelter Look-up'!$G$4,$V465-4,0))</f>
        <v/>
      </c>
      <c r="I465" s="208" t="str">
        <f ca="1">IF(ISERROR($V465),"",OFFSET('Smelter Look-up'!$H$4,$V465-4,0))</f>
        <v/>
      </c>
      <c r="J465" s="208" t="str">
        <f ca="1">IF(ISERROR($V465),"",OFFSET('Smelter Look-up'!$I$4,$V465-4,0))</f>
        <v/>
      </c>
      <c r="K465" s="152"/>
      <c r="L465" s="152"/>
      <c r="M465" s="152"/>
      <c r="N465" s="152"/>
      <c r="O465" s="152"/>
      <c r="P465" s="210"/>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7" t="str">
        <f ca="1">IF(ISERROR($V466),"",OFFSET('Smelter Look-up'!$G$4,$V466-4,0))</f>
        <v/>
      </c>
      <c r="I466" s="208" t="str">
        <f ca="1">IF(ISERROR($V466),"",OFFSET('Smelter Look-up'!$H$4,$V466-4,0))</f>
        <v/>
      </c>
      <c r="J466" s="208" t="str">
        <f ca="1">IF(ISERROR($V466),"",OFFSET('Smelter Look-up'!$I$4,$V466-4,0))</f>
        <v/>
      </c>
      <c r="K466" s="152"/>
      <c r="L466" s="152"/>
      <c r="M466" s="152"/>
      <c r="N466" s="152"/>
      <c r="O466" s="152"/>
      <c r="P466" s="210"/>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7" t="str">
        <f ca="1">IF(ISERROR($V467),"",OFFSET('Smelter Look-up'!$G$4,$V467-4,0))</f>
        <v/>
      </c>
      <c r="I467" s="208" t="str">
        <f ca="1">IF(ISERROR($V467),"",OFFSET('Smelter Look-up'!$H$4,$V467-4,0))</f>
        <v/>
      </c>
      <c r="J467" s="208" t="str">
        <f ca="1">IF(ISERROR($V467),"",OFFSET('Smelter Look-up'!$I$4,$V467-4,0))</f>
        <v/>
      </c>
      <c r="K467" s="152"/>
      <c r="L467" s="152"/>
      <c r="M467" s="152"/>
      <c r="N467" s="152"/>
      <c r="O467" s="152"/>
      <c r="P467" s="210"/>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7" t="str">
        <f ca="1">IF(ISERROR($V468),"",OFFSET('Smelter Look-up'!$G$4,$V468-4,0))</f>
        <v/>
      </c>
      <c r="I468" s="208" t="str">
        <f ca="1">IF(ISERROR($V468),"",OFFSET('Smelter Look-up'!$H$4,$V468-4,0))</f>
        <v/>
      </c>
      <c r="J468" s="208" t="str">
        <f ca="1">IF(ISERROR($V468),"",OFFSET('Smelter Look-up'!$I$4,$V468-4,0))</f>
        <v/>
      </c>
      <c r="K468" s="152"/>
      <c r="L468" s="152"/>
      <c r="M468" s="152"/>
      <c r="N468" s="152"/>
      <c r="O468" s="152"/>
      <c r="P468" s="210"/>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7" t="str">
        <f ca="1">IF(ISERROR($V469),"",OFFSET('Smelter Look-up'!$G$4,$V469-4,0))</f>
        <v/>
      </c>
      <c r="I469" s="208" t="str">
        <f ca="1">IF(ISERROR($V469),"",OFFSET('Smelter Look-up'!$H$4,$V469-4,0))</f>
        <v/>
      </c>
      <c r="J469" s="208" t="str">
        <f ca="1">IF(ISERROR($V469),"",OFFSET('Smelter Look-up'!$I$4,$V469-4,0))</f>
        <v/>
      </c>
      <c r="K469" s="152"/>
      <c r="L469" s="152"/>
      <c r="M469" s="152"/>
      <c r="N469" s="152"/>
      <c r="O469" s="152"/>
      <c r="P469" s="210"/>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7" t="str">
        <f ca="1">IF(ISERROR($V470),"",OFFSET('Smelter Look-up'!$G$4,$V470-4,0))</f>
        <v/>
      </c>
      <c r="I470" s="208" t="str">
        <f ca="1">IF(ISERROR($V470),"",OFFSET('Smelter Look-up'!$H$4,$V470-4,0))</f>
        <v/>
      </c>
      <c r="J470" s="208" t="str">
        <f ca="1">IF(ISERROR($V470),"",OFFSET('Smelter Look-up'!$I$4,$V470-4,0))</f>
        <v/>
      </c>
      <c r="K470" s="152"/>
      <c r="L470" s="152"/>
      <c r="M470" s="152"/>
      <c r="N470" s="152"/>
      <c r="O470" s="152"/>
      <c r="P470" s="210"/>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7" t="str">
        <f ca="1">IF(ISERROR($V471),"",OFFSET('Smelter Look-up'!$G$4,$V471-4,0))</f>
        <v/>
      </c>
      <c r="I471" s="208" t="str">
        <f ca="1">IF(ISERROR($V471),"",OFFSET('Smelter Look-up'!$H$4,$V471-4,0))</f>
        <v/>
      </c>
      <c r="J471" s="208" t="str">
        <f ca="1">IF(ISERROR($V471),"",OFFSET('Smelter Look-up'!$I$4,$V471-4,0))</f>
        <v/>
      </c>
      <c r="K471" s="152"/>
      <c r="L471" s="152"/>
      <c r="M471" s="152"/>
      <c r="N471" s="152"/>
      <c r="O471" s="152"/>
      <c r="P471" s="210"/>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7" t="str">
        <f ca="1">IF(ISERROR($V472),"",OFFSET('Smelter Look-up'!$G$4,$V472-4,0))</f>
        <v/>
      </c>
      <c r="I472" s="208" t="str">
        <f ca="1">IF(ISERROR($V472),"",OFFSET('Smelter Look-up'!$H$4,$V472-4,0))</f>
        <v/>
      </c>
      <c r="J472" s="208" t="str">
        <f ca="1">IF(ISERROR($V472),"",OFFSET('Smelter Look-up'!$I$4,$V472-4,0))</f>
        <v/>
      </c>
      <c r="K472" s="152"/>
      <c r="L472" s="152"/>
      <c r="M472" s="152"/>
      <c r="N472" s="152"/>
      <c r="O472" s="152"/>
      <c r="P472" s="210"/>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7" t="str">
        <f ca="1">IF(ISERROR($V473),"",OFFSET('Smelter Look-up'!$G$4,$V473-4,0))</f>
        <v/>
      </c>
      <c r="I473" s="208" t="str">
        <f ca="1">IF(ISERROR($V473),"",OFFSET('Smelter Look-up'!$H$4,$V473-4,0))</f>
        <v/>
      </c>
      <c r="J473" s="208" t="str">
        <f ca="1">IF(ISERROR($V473),"",OFFSET('Smelter Look-up'!$I$4,$V473-4,0))</f>
        <v/>
      </c>
      <c r="K473" s="152"/>
      <c r="L473" s="152"/>
      <c r="M473" s="152"/>
      <c r="N473" s="152"/>
      <c r="O473" s="152"/>
      <c r="P473" s="210"/>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7" t="str">
        <f ca="1">IF(ISERROR($V474),"",OFFSET('Smelter Look-up'!$G$4,$V474-4,0))</f>
        <v/>
      </c>
      <c r="I474" s="208" t="str">
        <f ca="1">IF(ISERROR($V474),"",OFFSET('Smelter Look-up'!$H$4,$V474-4,0))</f>
        <v/>
      </c>
      <c r="J474" s="208" t="str">
        <f ca="1">IF(ISERROR($V474),"",OFFSET('Smelter Look-up'!$I$4,$V474-4,0))</f>
        <v/>
      </c>
      <c r="K474" s="152"/>
      <c r="L474" s="152"/>
      <c r="M474" s="152"/>
      <c r="N474" s="152"/>
      <c r="O474" s="152"/>
      <c r="P474" s="210"/>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7" t="str">
        <f ca="1">IF(ISERROR($V475),"",OFFSET('Smelter Look-up'!$G$4,$V475-4,0))</f>
        <v/>
      </c>
      <c r="I475" s="208" t="str">
        <f ca="1">IF(ISERROR($V475),"",OFFSET('Smelter Look-up'!$H$4,$V475-4,0))</f>
        <v/>
      </c>
      <c r="J475" s="208" t="str">
        <f ca="1">IF(ISERROR($V475),"",OFFSET('Smelter Look-up'!$I$4,$V475-4,0))</f>
        <v/>
      </c>
      <c r="K475" s="152"/>
      <c r="L475" s="152"/>
      <c r="M475" s="152"/>
      <c r="N475" s="152"/>
      <c r="O475" s="152"/>
      <c r="P475" s="210"/>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7" t="str">
        <f ca="1">IF(ISERROR($V476),"",OFFSET('Smelter Look-up'!$G$4,$V476-4,0))</f>
        <v/>
      </c>
      <c r="I476" s="208" t="str">
        <f ca="1">IF(ISERROR($V476),"",OFFSET('Smelter Look-up'!$H$4,$V476-4,0))</f>
        <v/>
      </c>
      <c r="J476" s="208" t="str">
        <f ca="1">IF(ISERROR($V476),"",OFFSET('Smelter Look-up'!$I$4,$V476-4,0))</f>
        <v/>
      </c>
      <c r="K476" s="152"/>
      <c r="L476" s="152"/>
      <c r="M476" s="152"/>
      <c r="N476" s="152"/>
      <c r="O476" s="152"/>
      <c r="P476" s="210"/>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7" t="str">
        <f ca="1">IF(ISERROR($V477),"",OFFSET('Smelter Look-up'!$G$4,$V477-4,0))</f>
        <v/>
      </c>
      <c r="I477" s="208" t="str">
        <f ca="1">IF(ISERROR($V477),"",OFFSET('Smelter Look-up'!$H$4,$V477-4,0))</f>
        <v/>
      </c>
      <c r="J477" s="208" t="str">
        <f ca="1">IF(ISERROR($V477),"",OFFSET('Smelter Look-up'!$I$4,$V477-4,0))</f>
        <v/>
      </c>
      <c r="K477" s="152"/>
      <c r="L477" s="152"/>
      <c r="M477" s="152"/>
      <c r="N477" s="152"/>
      <c r="O477" s="152"/>
      <c r="P477" s="210"/>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7" t="str">
        <f ca="1">IF(ISERROR($V478),"",OFFSET('Smelter Look-up'!$G$4,$V478-4,0))</f>
        <v/>
      </c>
      <c r="I478" s="208" t="str">
        <f ca="1">IF(ISERROR($V478),"",OFFSET('Smelter Look-up'!$H$4,$V478-4,0))</f>
        <v/>
      </c>
      <c r="J478" s="208" t="str">
        <f ca="1">IF(ISERROR($V478),"",OFFSET('Smelter Look-up'!$I$4,$V478-4,0))</f>
        <v/>
      </c>
      <c r="K478" s="152"/>
      <c r="L478" s="152"/>
      <c r="M478" s="152"/>
      <c r="N478" s="152"/>
      <c r="O478" s="152"/>
      <c r="P478" s="210"/>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7" t="str">
        <f ca="1">IF(ISERROR($V479),"",OFFSET('Smelter Look-up'!$G$4,$V479-4,0))</f>
        <v/>
      </c>
      <c r="I479" s="208" t="str">
        <f ca="1">IF(ISERROR($V479),"",OFFSET('Smelter Look-up'!$H$4,$V479-4,0))</f>
        <v/>
      </c>
      <c r="J479" s="208" t="str">
        <f ca="1">IF(ISERROR($V479),"",OFFSET('Smelter Look-up'!$I$4,$V479-4,0))</f>
        <v/>
      </c>
      <c r="K479" s="152"/>
      <c r="L479" s="152"/>
      <c r="M479" s="152"/>
      <c r="N479" s="152"/>
      <c r="O479" s="152"/>
      <c r="P479" s="210"/>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7" t="str">
        <f ca="1">IF(ISERROR($V480),"",OFFSET('Smelter Look-up'!$G$4,$V480-4,0))</f>
        <v/>
      </c>
      <c r="I480" s="208" t="str">
        <f ca="1">IF(ISERROR($V480),"",OFFSET('Smelter Look-up'!$H$4,$V480-4,0))</f>
        <v/>
      </c>
      <c r="J480" s="208" t="str">
        <f ca="1">IF(ISERROR($V480),"",OFFSET('Smelter Look-up'!$I$4,$V480-4,0))</f>
        <v/>
      </c>
      <c r="K480" s="152"/>
      <c r="L480" s="152"/>
      <c r="M480" s="152"/>
      <c r="N480" s="152"/>
      <c r="O480" s="152"/>
      <c r="P480" s="210"/>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7" t="str">
        <f ca="1">IF(ISERROR($V481),"",OFFSET('Smelter Look-up'!$G$4,$V481-4,0))</f>
        <v/>
      </c>
      <c r="I481" s="208" t="str">
        <f ca="1">IF(ISERROR($V481),"",OFFSET('Smelter Look-up'!$H$4,$V481-4,0))</f>
        <v/>
      </c>
      <c r="J481" s="208" t="str">
        <f ca="1">IF(ISERROR($V481),"",OFFSET('Smelter Look-up'!$I$4,$V481-4,0))</f>
        <v/>
      </c>
      <c r="K481" s="152"/>
      <c r="L481" s="152"/>
      <c r="M481" s="152"/>
      <c r="N481" s="152"/>
      <c r="O481" s="152"/>
      <c r="P481" s="210"/>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7" t="str">
        <f ca="1">IF(ISERROR($V482),"",OFFSET('Smelter Look-up'!$G$4,$V482-4,0))</f>
        <v/>
      </c>
      <c r="I482" s="208" t="str">
        <f ca="1">IF(ISERROR($V482),"",OFFSET('Smelter Look-up'!$H$4,$V482-4,0))</f>
        <v/>
      </c>
      <c r="J482" s="208" t="str">
        <f ca="1">IF(ISERROR($V482),"",OFFSET('Smelter Look-up'!$I$4,$V482-4,0))</f>
        <v/>
      </c>
      <c r="K482" s="152"/>
      <c r="L482" s="152"/>
      <c r="M482" s="152"/>
      <c r="N482" s="152"/>
      <c r="O482" s="152"/>
      <c r="P482" s="210"/>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7" t="str">
        <f ca="1">IF(ISERROR($V483),"",OFFSET('Smelter Look-up'!$G$4,$V483-4,0))</f>
        <v/>
      </c>
      <c r="I483" s="208" t="str">
        <f ca="1">IF(ISERROR($V483),"",OFFSET('Smelter Look-up'!$H$4,$V483-4,0))</f>
        <v/>
      </c>
      <c r="J483" s="208" t="str">
        <f ca="1">IF(ISERROR($V483),"",OFFSET('Smelter Look-up'!$I$4,$V483-4,0))</f>
        <v/>
      </c>
      <c r="K483" s="152"/>
      <c r="L483" s="152"/>
      <c r="M483" s="152"/>
      <c r="N483" s="152"/>
      <c r="O483" s="152"/>
      <c r="P483" s="210"/>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7" t="str">
        <f ca="1">IF(ISERROR($V484),"",OFFSET('Smelter Look-up'!$G$4,$V484-4,0))</f>
        <v/>
      </c>
      <c r="I484" s="208" t="str">
        <f ca="1">IF(ISERROR($V484),"",OFFSET('Smelter Look-up'!$H$4,$V484-4,0))</f>
        <v/>
      </c>
      <c r="J484" s="208" t="str">
        <f ca="1">IF(ISERROR($V484),"",OFFSET('Smelter Look-up'!$I$4,$V484-4,0))</f>
        <v/>
      </c>
      <c r="K484" s="152"/>
      <c r="L484" s="152"/>
      <c r="M484" s="152"/>
      <c r="N484" s="152"/>
      <c r="O484" s="152"/>
      <c r="P484" s="210"/>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7" t="str">
        <f ca="1">IF(ISERROR($V485),"",OFFSET('Smelter Look-up'!$G$4,$V485-4,0))</f>
        <v/>
      </c>
      <c r="I485" s="208" t="str">
        <f ca="1">IF(ISERROR($V485),"",OFFSET('Smelter Look-up'!$H$4,$V485-4,0))</f>
        <v/>
      </c>
      <c r="J485" s="208" t="str">
        <f ca="1">IF(ISERROR($V485),"",OFFSET('Smelter Look-up'!$I$4,$V485-4,0))</f>
        <v/>
      </c>
      <c r="K485" s="152"/>
      <c r="L485" s="152"/>
      <c r="M485" s="152"/>
      <c r="N485" s="152"/>
      <c r="O485" s="152"/>
      <c r="P485" s="210"/>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7" t="str">
        <f ca="1">IF(ISERROR($V486),"",OFFSET('Smelter Look-up'!$G$4,$V486-4,0))</f>
        <v/>
      </c>
      <c r="I486" s="208" t="str">
        <f ca="1">IF(ISERROR($V486),"",OFFSET('Smelter Look-up'!$H$4,$V486-4,0))</f>
        <v/>
      </c>
      <c r="J486" s="208" t="str">
        <f ca="1">IF(ISERROR($V486),"",OFFSET('Smelter Look-up'!$I$4,$V486-4,0))</f>
        <v/>
      </c>
      <c r="K486" s="152"/>
      <c r="L486" s="152"/>
      <c r="M486" s="152"/>
      <c r="N486" s="152"/>
      <c r="O486" s="152"/>
      <c r="P486" s="210"/>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7" t="str">
        <f ca="1">IF(ISERROR($V487),"",OFFSET('Smelter Look-up'!$G$4,$V487-4,0))</f>
        <v/>
      </c>
      <c r="I487" s="208" t="str">
        <f ca="1">IF(ISERROR($V487),"",OFFSET('Smelter Look-up'!$H$4,$V487-4,0))</f>
        <v/>
      </c>
      <c r="J487" s="208" t="str">
        <f ca="1">IF(ISERROR($V487),"",OFFSET('Smelter Look-up'!$I$4,$V487-4,0))</f>
        <v/>
      </c>
      <c r="K487" s="152"/>
      <c r="L487" s="152"/>
      <c r="M487" s="152"/>
      <c r="N487" s="152"/>
      <c r="O487" s="152"/>
      <c r="P487" s="210"/>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7" t="str">
        <f ca="1">IF(ISERROR($V488),"",OFFSET('Smelter Look-up'!$G$4,$V488-4,0))</f>
        <v/>
      </c>
      <c r="I488" s="208" t="str">
        <f ca="1">IF(ISERROR($V488),"",OFFSET('Smelter Look-up'!$H$4,$V488-4,0))</f>
        <v/>
      </c>
      <c r="J488" s="208" t="str">
        <f ca="1">IF(ISERROR($V488),"",OFFSET('Smelter Look-up'!$I$4,$V488-4,0))</f>
        <v/>
      </c>
      <c r="K488" s="152"/>
      <c r="L488" s="152"/>
      <c r="M488" s="152"/>
      <c r="N488" s="152"/>
      <c r="O488" s="152"/>
      <c r="P488" s="210"/>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7" t="str">
        <f ca="1">IF(ISERROR($V489),"",OFFSET('Smelter Look-up'!$G$4,$V489-4,0))</f>
        <v/>
      </c>
      <c r="I489" s="208" t="str">
        <f ca="1">IF(ISERROR($V489),"",OFFSET('Smelter Look-up'!$H$4,$V489-4,0))</f>
        <v/>
      </c>
      <c r="J489" s="208" t="str">
        <f ca="1">IF(ISERROR($V489),"",OFFSET('Smelter Look-up'!$I$4,$V489-4,0))</f>
        <v/>
      </c>
      <c r="K489" s="152"/>
      <c r="L489" s="152"/>
      <c r="M489" s="152"/>
      <c r="N489" s="152"/>
      <c r="O489" s="152"/>
      <c r="P489" s="210"/>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7" t="str">
        <f ca="1">IF(ISERROR($V490),"",OFFSET('Smelter Look-up'!$G$4,$V490-4,0))</f>
        <v/>
      </c>
      <c r="I490" s="208" t="str">
        <f ca="1">IF(ISERROR($V490),"",OFFSET('Smelter Look-up'!$H$4,$V490-4,0))</f>
        <v/>
      </c>
      <c r="J490" s="208" t="str">
        <f ca="1">IF(ISERROR($V490),"",OFFSET('Smelter Look-up'!$I$4,$V490-4,0))</f>
        <v/>
      </c>
      <c r="K490" s="152"/>
      <c r="L490" s="152"/>
      <c r="M490" s="152"/>
      <c r="N490" s="152"/>
      <c r="O490" s="152"/>
      <c r="P490" s="210"/>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7" t="str">
        <f ca="1">IF(ISERROR($V491),"",OFFSET('Smelter Look-up'!$G$4,$V491-4,0))</f>
        <v/>
      </c>
      <c r="I491" s="208" t="str">
        <f ca="1">IF(ISERROR($V491),"",OFFSET('Smelter Look-up'!$H$4,$V491-4,0))</f>
        <v/>
      </c>
      <c r="J491" s="208" t="str">
        <f ca="1">IF(ISERROR($V491),"",OFFSET('Smelter Look-up'!$I$4,$V491-4,0))</f>
        <v/>
      </c>
      <c r="K491" s="152"/>
      <c r="L491" s="152"/>
      <c r="M491" s="152"/>
      <c r="N491" s="152"/>
      <c r="O491" s="152"/>
      <c r="P491" s="210"/>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7" t="str">
        <f ca="1">IF(ISERROR($V492),"",OFFSET('Smelter Look-up'!$G$4,$V492-4,0))</f>
        <v/>
      </c>
      <c r="I492" s="208" t="str">
        <f ca="1">IF(ISERROR($V492),"",OFFSET('Smelter Look-up'!$H$4,$V492-4,0))</f>
        <v/>
      </c>
      <c r="J492" s="208" t="str">
        <f ca="1">IF(ISERROR($V492),"",OFFSET('Smelter Look-up'!$I$4,$V492-4,0))</f>
        <v/>
      </c>
      <c r="K492" s="152"/>
      <c r="L492" s="152"/>
      <c r="M492" s="152"/>
      <c r="N492" s="152"/>
      <c r="O492" s="152"/>
      <c r="P492" s="210"/>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7" t="str">
        <f ca="1">IF(ISERROR($V493),"",OFFSET('Smelter Look-up'!$G$4,$V493-4,0))</f>
        <v/>
      </c>
      <c r="I493" s="208" t="str">
        <f ca="1">IF(ISERROR($V493),"",OFFSET('Smelter Look-up'!$H$4,$V493-4,0))</f>
        <v/>
      </c>
      <c r="J493" s="208" t="str">
        <f ca="1">IF(ISERROR($V493),"",OFFSET('Smelter Look-up'!$I$4,$V493-4,0))</f>
        <v/>
      </c>
      <c r="K493" s="152"/>
      <c r="L493" s="152"/>
      <c r="M493" s="152"/>
      <c r="N493" s="152"/>
      <c r="O493" s="152"/>
      <c r="P493" s="210"/>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7" t="str">
        <f ca="1">IF(ISERROR($V494),"",OFFSET('Smelter Look-up'!$G$4,$V494-4,0))</f>
        <v/>
      </c>
      <c r="I494" s="208" t="str">
        <f ca="1">IF(ISERROR($V494),"",OFFSET('Smelter Look-up'!$H$4,$V494-4,0))</f>
        <v/>
      </c>
      <c r="J494" s="208" t="str">
        <f ca="1">IF(ISERROR($V494),"",OFFSET('Smelter Look-up'!$I$4,$V494-4,0))</f>
        <v/>
      </c>
      <c r="K494" s="152"/>
      <c r="L494" s="152"/>
      <c r="M494" s="152"/>
      <c r="N494" s="152"/>
      <c r="O494" s="152"/>
      <c r="P494" s="210"/>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7" t="str">
        <f ca="1">IF(ISERROR($V495),"",OFFSET('Smelter Look-up'!$G$4,$V495-4,0))</f>
        <v/>
      </c>
      <c r="I495" s="208" t="str">
        <f ca="1">IF(ISERROR($V495),"",OFFSET('Smelter Look-up'!$H$4,$V495-4,0))</f>
        <v/>
      </c>
      <c r="J495" s="208" t="str">
        <f ca="1">IF(ISERROR($V495),"",OFFSET('Smelter Look-up'!$I$4,$V495-4,0))</f>
        <v/>
      </c>
      <c r="K495" s="152"/>
      <c r="L495" s="152"/>
      <c r="M495" s="152"/>
      <c r="N495" s="152"/>
      <c r="O495" s="152"/>
      <c r="P495" s="210"/>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7" t="str">
        <f ca="1">IF(ISERROR($V496),"",OFFSET('Smelter Look-up'!$G$4,$V496-4,0))</f>
        <v/>
      </c>
      <c r="I496" s="208" t="str">
        <f ca="1">IF(ISERROR($V496),"",OFFSET('Smelter Look-up'!$H$4,$V496-4,0))</f>
        <v/>
      </c>
      <c r="J496" s="208" t="str">
        <f ca="1">IF(ISERROR($V496),"",OFFSET('Smelter Look-up'!$I$4,$V496-4,0))</f>
        <v/>
      </c>
      <c r="K496" s="152"/>
      <c r="L496" s="152"/>
      <c r="M496" s="152"/>
      <c r="N496" s="152"/>
      <c r="O496" s="152"/>
      <c r="P496" s="210"/>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7" t="str">
        <f ca="1">IF(ISERROR($V497),"",OFFSET('Smelter Look-up'!$G$4,$V497-4,0))</f>
        <v/>
      </c>
      <c r="I497" s="208" t="str">
        <f ca="1">IF(ISERROR($V497),"",OFFSET('Smelter Look-up'!$H$4,$V497-4,0))</f>
        <v/>
      </c>
      <c r="J497" s="208" t="str">
        <f ca="1">IF(ISERROR($V497),"",OFFSET('Smelter Look-up'!$I$4,$V497-4,0))</f>
        <v/>
      </c>
      <c r="K497" s="152"/>
      <c r="L497" s="152"/>
      <c r="M497" s="152"/>
      <c r="N497" s="152"/>
      <c r="O497" s="152"/>
      <c r="P497" s="210"/>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7" t="str">
        <f ca="1">IF(ISERROR($V498),"",OFFSET('Smelter Look-up'!$G$4,$V498-4,0))</f>
        <v/>
      </c>
      <c r="I498" s="208" t="str">
        <f ca="1">IF(ISERROR($V498),"",OFFSET('Smelter Look-up'!$H$4,$V498-4,0))</f>
        <v/>
      </c>
      <c r="J498" s="208" t="str">
        <f ca="1">IF(ISERROR($V498),"",OFFSET('Smelter Look-up'!$I$4,$V498-4,0))</f>
        <v/>
      </c>
      <c r="K498" s="152"/>
      <c r="L498" s="152"/>
      <c r="M498" s="152"/>
      <c r="N498" s="152"/>
      <c r="O498" s="152"/>
      <c r="P498" s="210"/>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7" t="str">
        <f ca="1">IF(ISERROR($V499),"",OFFSET('Smelter Look-up'!$G$4,$V499-4,0))</f>
        <v/>
      </c>
      <c r="I499" s="208" t="str">
        <f ca="1">IF(ISERROR($V499),"",OFFSET('Smelter Look-up'!$H$4,$V499-4,0))</f>
        <v/>
      </c>
      <c r="J499" s="208" t="str">
        <f ca="1">IF(ISERROR($V499),"",OFFSET('Smelter Look-up'!$I$4,$V499-4,0))</f>
        <v/>
      </c>
      <c r="K499" s="152"/>
      <c r="L499" s="152"/>
      <c r="M499" s="152"/>
      <c r="N499" s="152"/>
      <c r="O499" s="152"/>
      <c r="P499" s="210"/>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7" t="str">
        <f ca="1">IF(ISERROR($V500),"",OFFSET('Smelter Look-up'!$G$4,$V500-4,0))</f>
        <v/>
      </c>
      <c r="I500" s="208" t="str">
        <f ca="1">IF(ISERROR($V500),"",OFFSET('Smelter Look-up'!$H$4,$V500-4,0))</f>
        <v/>
      </c>
      <c r="J500" s="208" t="str">
        <f ca="1">IF(ISERROR($V500),"",OFFSET('Smelter Look-up'!$I$4,$V500-4,0))</f>
        <v/>
      </c>
      <c r="K500" s="152"/>
      <c r="L500" s="152"/>
      <c r="M500" s="152"/>
      <c r="N500" s="152"/>
      <c r="O500" s="152"/>
      <c r="P500" s="210"/>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7" t="str">
        <f ca="1">IF(ISERROR($V501),"",OFFSET('Smelter Look-up'!$G$4,$V501-4,0))</f>
        <v/>
      </c>
      <c r="I501" s="208" t="str">
        <f ca="1">IF(ISERROR($V501),"",OFFSET('Smelter Look-up'!$H$4,$V501-4,0))</f>
        <v/>
      </c>
      <c r="J501" s="208" t="str">
        <f ca="1">IF(ISERROR($V501),"",OFFSET('Smelter Look-up'!$I$4,$V501-4,0))</f>
        <v/>
      </c>
      <c r="K501" s="152"/>
      <c r="L501" s="152"/>
      <c r="M501" s="152"/>
      <c r="N501" s="152"/>
      <c r="O501" s="152"/>
      <c r="P501" s="210"/>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7" t="str">
        <f ca="1">IF(ISERROR($V502),"",OFFSET('Smelter Look-up'!$G$4,$V502-4,0))</f>
        <v/>
      </c>
      <c r="I502" s="208" t="str">
        <f ca="1">IF(ISERROR($V502),"",OFFSET('Smelter Look-up'!$H$4,$V502-4,0))</f>
        <v/>
      </c>
      <c r="J502" s="208" t="str">
        <f ca="1">IF(ISERROR($V502),"",OFFSET('Smelter Look-up'!$I$4,$V502-4,0))</f>
        <v/>
      </c>
      <c r="K502" s="152"/>
      <c r="L502" s="152"/>
      <c r="M502" s="152"/>
      <c r="N502" s="152"/>
      <c r="O502" s="152"/>
      <c r="P502" s="210"/>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7" t="str">
        <f ca="1">IF(ISERROR($V503),"",OFFSET('Smelter Look-up'!$G$4,$V503-4,0))</f>
        <v/>
      </c>
      <c r="I503" s="208" t="str">
        <f ca="1">IF(ISERROR($V503),"",OFFSET('Smelter Look-up'!$H$4,$V503-4,0))</f>
        <v/>
      </c>
      <c r="J503" s="208" t="str">
        <f ca="1">IF(ISERROR($V503),"",OFFSET('Smelter Look-up'!$I$4,$V503-4,0))</f>
        <v/>
      </c>
      <c r="K503" s="152"/>
      <c r="L503" s="152"/>
      <c r="M503" s="152"/>
      <c r="N503" s="152"/>
      <c r="O503" s="152"/>
      <c r="P503" s="210"/>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7" t="str">
        <f ca="1">IF(ISERROR($V504),"",OFFSET('Smelter Look-up'!$G$4,$V504-4,0))</f>
        <v/>
      </c>
      <c r="I504" s="208" t="str">
        <f ca="1">IF(ISERROR($V504),"",OFFSET('Smelter Look-up'!$H$4,$V504-4,0))</f>
        <v/>
      </c>
      <c r="J504" s="208" t="str">
        <f ca="1">IF(ISERROR($V504),"",OFFSET('Smelter Look-up'!$I$4,$V504-4,0))</f>
        <v/>
      </c>
      <c r="K504" s="152"/>
      <c r="L504" s="152"/>
      <c r="M504" s="152"/>
      <c r="N504" s="152"/>
      <c r="O504" s="152"/>
      <c r="P504" s="210"/>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7" t="str">
        <f ca="1">IF(ISERROR($V505),"",OFFSET('Smelter Look-up'!$G$4,$V505-4,0))</f>
        <v/>
      </c>
      <c r="I505" s="208" t="str">
        <f ca="1">IF(ISERROR($V505),"",OFFSET('Smelter Look-up'!$H$4,$V505-4,0))</f>
        <v/>
      </c>
      <c r="J505" s="208" t="str">
        <f ca="1">IF(ISERROR($V505),"",OFFSET('Smelter Look-up'!$I$4,$V505-4,0))</f>
        <v/>
      </c>
      <c r="K505" s="152"/>
      <c r="L505" s="152"/>
      <c r="M505" s="152"/>
      <c r="N505" s="152"/>
      <c r="O505" s="152"/>
      <c r="P505" s="210"/>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7" t="str">
        <f ca="1">IF(ISERROR($V506),"",OFFSET('Smelter Look-up'!$G$4,$V506-4,0))</f>
        <v/>
      </c>
      <c r="I506" s="208" t="str">
        <f ca="1">IF(ISERROR($V506),"",OFFSET('Smelter Look-up'!$H$4,$V506-4,0))</f>
        <v/>
      </c>
      <c r="J506" s="208" t="str">
        <f ca="1">IF(ISERROR($V506),"",OFFSET('Smelter Look-up'!$I$4,$V506-4,0))</f>
        <v/>
      </c>
      <c r="K506" s="152"/>
      <c r="L506" s="152"/>
      <c r="M506" s="152"/>
      <c r="N506" s="152"/>
      <c r="O506" s="152"/>
      <c r="P506" s="210"/>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7" t="str">
        <f ca="1">IF(ISERROR($V507),"",OFFSET('Smelter Look-up'!$G$4,$V507-4,0))</f>
        <v/>
      </c>
      <c r="I507" s="208" t="str">
        <f ca="1">IF(ISERROR($V507),"",OFFSET('Smelter Look-up'!$H$4,$V507-4,0))</f>
        <v/>
      </c>
      <c r="J507" s="208" t="str">
        <f ca="1">IF(ISERROR($V507),"",OFFSET('Smelter Look-up'!$I$4,$V507-4,0))</f>
        <v/>
      </c>
      <c r="K507" s="152"/>
      <c r="L507" s="152"/>
      <c r="M507" s="152"/>
      <c r="N507" s="152"/>
      <c r="O507" s="152"/>
      <c r="P507" s="210"/>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7" t="str">
        <f ca="1">IF(ISERROR($V508),"",OFFSET('Smelter Look-up'!$G$4,$V508-4,0))</f>
        <v/>
      </c>
      <c r="I508" s="208" t="str">
        <f ca="1">IF(ISERROR($V508),"",OFFSET('Smelter Look-up'!$H$4,$V508-4,0))</f>
        <v/>
      </c>
      <c r="J508" s="208" t="str">
        <f ca="1">IF(ISERROR($V508),"",OFFSET('Smelter Look-up'!$I$4,$V508-4,0))</f>
        <v/>
      </c>
      <c r="K508" s="152"/>
      <c r="L508" s="152"/>
      <c r="M508" s="152"/>
      <c r="N508" s="152"/>
      <c r="O508" s="152"/>
      <c r="P508" s="210"/>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7" t="str">
        <f ca="1">IF(ISERROR($V509),"",OFFSET('Smelter Look-up'!$G$4,$V509-4,0))</f>
        <v/>
      </c>
      <c r="I509" s="208" t="str">
        <f ca="1">IF(ISERROR($V509),"",OFFSET('Smelter Look-up'!$H$4,$V509-4,0))</f>
        <v/>
      </c>
      <c r="J509" s="208" t="str">
        <f ca="1">IF(ISERROR($V509),"",OFFSET('Smelter Look-up'!$I$4,$V509-4,0))</f>
        <v/>
      </c>
      <c r="K509" s="152"/>
      <c r="L509" s="152"/>
      <c r="M509" s="152"/>
      <c r="N509" s="152"/>
      <c r="O509" s="152"/>
      <c r="P509" s="210"/>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7" t="str">
        <f ca="1">IF(ISERROR($V510),"",OFFSET('Smelter Look-up'!$G$4,$V510-4,0))</f>
        <v/>
      </c>
      <c r="I510" s="208" t="str">
        <f ca="1">IF(ISERROR($V510),"",OFFSET('Smelter Look-up'!$H$4,$V510-4,0))</f>
        <v/>
      </c>
      <c r="J510" s="208" t="str">
        <f ca="1">IF(ISERROR($V510),"",OFFSET('Smelter Look-up'!$I$4,$V510-4,0))</f>
        <v/>
      </c>
      <c r="K510" s="152"/>
      <c r="L510" s="152"/>
      <c r="M510" s="152"/>
      <c r="N510" s="152"/>
      <c r="O510" s="152"/>
      <c r="P510" s="210"/>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7" t="str">
        <f ca="1">IF(ISERROR($V511),"",OFFSET('Smelter Look-up'!$G$4,$V511-4,0))</f>
        <v/>
      </c>
      <c r="I511" s="208" t="str">
        <f ca="1">IF(ISERROR($V511),"",OFFSET('Smelter Look-up'!$H$4,$V511-4,0))</f>
        <v/>
      </c>
      <c r="J511" s="208" t="str">
        <f ca="1">IF(ISERROR($V511),"",OFFSET('Smelter Look-up'!$I$4,$V511-4,0))</f>
        <v/>
      </c>
      <c r="K511" s="152"/>
      <c r="L511" s="152"/>
      <c r="M511" s="152"/>
      <c r="N511" s="152"/>
      <c r="O511" s="152"/>
      <c r="P511" s="210"/>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7" t="str">
        <f ca="1">IF(ISERROR($V512),"",OFFSET('Smelter Look-up'!$G$4,$V512-4,0))</f>
        <v/>
      </c>
      <c r="I512" s="208" t="str">
        <f ca="1">IF(ISERROR($V512),"",OFFSET('Smelter Look-up'!$H$4,$V512-4,0))</f>
        <v/>
      </c>
      <c r="J512" s="208" t="str">
        <f ca="1">IF(ISERROR($V512),"",OFFSET('Smelter Look-up'!$I$4,$V512-4,0))</f>
        <v/>
      </c>
      <c r="K512" s="152"/>
      <c r="L512" s="152"/>
      <c r="M512" s="152"/>
      <c r="N512" s="152"/>
      <c r="O512" s="152"/>
      <c r="P512" s="210"/>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7" t="str">
        <f ca="1">IF(ISERROR($V513),"",OFFSET('Smelter Look-up'!$G$4,$V513-4,0))</f>
        <v/>
      </c>
      <c r="I513" s="208" t="str">
        <f ca="1">IF(ISERROR($V513),"",OFFSET('Smelter Look-up'!$H$4,$V513-4,0))</f>
        <v/>
      </c>
      <c r="J513" s="208" t="str">
        <f ca="1">IF(ISERROR($V513),"",OFFSET('Smelter Look-up'!$I$4,$V513-4,0))</f>
        <v/>
      </c>
      <c r="K513" s="152"/>
      <c r="L513" s="152"/>
      <c r="M513" s="152"/>
      <c r="N513" s="152"/>
      <c r="O513" s="152"/>
      <c r="P513" s="210"/>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7" t="str">
        <f ca="1">IF(ISERROR($V514),"",OFFSET('Smelter Look-up'!$G$4,$V514-4,0))</f>
        <v/>
      </c>
      <c r="I514" s="208" t="str">
        <f ca="1">IF(ISERROR($V514),"",OFFSET('Smelter Look-up'!$H$4,$V514-4,0))</f>
        <v/>
      </c>
      <c r="J514" s="208" t="str">
        <f ca="1">IF(ISERROR($V514),"",OFFSET('Smelter Look-up'!$I$4,$V514-4,0))</f>
        <v/>
      </c>
      <c r="K514" s="152"/>
      <c r="L514" s="152"/>
      <c r="M514" s="152"/>
      <c r="N514" s="152"/>
      <c r="O514" s="152"/>
      <c r="P514" s="210"/>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7" t="str">
        <f ca="1">IF(ISERROR($V515),"",OFFSET('Smelter Look-up'!$G$4,$V515-4,0))</f>
        <v/>
      </c>
      <c r="I515" s="208" t="str">
        <f ca="1">IF(ISERROR($V515),"",OFFSET('Smelter Look-up'!$H$4,$V515-4,0))</f>
        <v/>
      </c>
      <c r="J515" s="208" t="str">
        <f ca="1">IF(ISERROR($V515),"",OFFSET('Smelter Look-up'!$I$4,$V515-4,0))</f>
        <v/>
      </c>
      <c r="K515" s="152"/>
      <c r="L515" s="152"/>
      <c r="M515" s="152"/>
      <c r="N515" s="152"/>
      <c r="O515" s="152"/>
      <c r="P515" s="210"/>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7" t="str">
        <f ca="1">IF(ISERROR($V516),"",OFFSET('Smelter Look-up'!$G$4,$V516-4,0))</f>
        <v/>
      </c>
      <c r="I516" s="208" t="str">
        <f ca="1">IF(ISERROR($V516),"",OFFSET('Smelter Look-up'!$H$4,$V516-4,0))</f>
        <v/>
      </c>
      <c r="J516" s="208" t="str">
        <f ca="1">IF(ISERROR($V516),"",OFFSET('Smelter Look-up'!$I$4,$V516-4,0))</f>
        <v/>
      </c>
      <c r="K516" s="152"/>
      <c r="L516" s="152"/>
      <c r="M516" s="152"/>
      <c r="N516" s="152"/>
      <c r="O516" s="152"/>
      <c r="P516" s="210"/>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7" t="str">
        <f ca="1">IF(ISERROR($V517),"",OFFSET('Smelter Look-up'!$G$4,$V517-4,0))</f>
        <v/>
      </c>
      <c r="I517" s="208" t="str">
        <f ca="1">IF(ISERROR($V517),"",OFFSET('Smelter Look-up'!$H$4,$V517-4,0))</f>
        <v/>
      </c>
      <c r="J517" s="208" t="str">
        <f ca="1">IF(ISERROR($V517),"",OFFSET('Smelter Look-up'!$I$4,$V517-4,0))</f>
        <v/>
      </c>
      <c r="K517" s="152"/>
      <c r="L517" s="152"/>
      <c r="M517" s="152"/>
      <c r="N517" s="152"/>
      <c r="O517" s="152"/>
      <c r="P517" s="210"/>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7" t="str">
        <f ca="1">IF(ISERROR($V518),"",OFFSET('Smelter Look-up'!$G$4,$V518-4,0))</f>
        <v/>
      </c>
      <c r="I518" s="208" t="str">
        <f ca="1">IF(ISERROR($V518),"",OFFSET('Smelter Look-up'!$H$4,$V518-4,0))</f>
        <v/>
      </c>
      <c r="J518" s="208" t="str">
        <f ca="1">IF(ISERROR($V518),"",OFFSET('Smelter Look-up'!$I$4,$V518-4,0))</f>
        <v/>
      </c>
      <c r="K518" s="152"/>
      <c r="L518" s="152"/>
      <c r="M518" s="152"/>
      <c r="N518" s="152"/>
      <c r="O518" s="152"/>
      <c r="P518" s="210"/>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7" t="str">
        <f ca="1">IF(ISERROR($V519),"",OFFSET('Smelter Look-up'!$G$4,$V519-4,0))</f>
        <v/>
      </c>
      <c r="I519" s="208" t="str">
        <f ca="1">IF(ISERROR($V519),"",OFFSET('Smelter Look-up'!$H$4,$V519-4,0))</f>
        <v/>
      </c>
      <c r="J519" s="208" t="str">
        <f ca="1">IF(ISERROR($V519),"",OFFSET('Smelter Look-up'!$I$4,$V519-4,0))</f>
        <v/>
      </c>
      <c r="K519" s="152"/>
      <c r="L519" s="152"/>
      <c r="M519" s="152"/>
      <c r="N519" s="152"/>
      <c r="O519" s="152"/>
      <c r="P519" s="210"/>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7" t="str">
        <f ca="1">IF(ISERROR($V520),"",OFFSET('Smelter Look-up'!$G$4,$V520-4,0))</f>
        <v/>
      </c>
      <c r="I520" s="208" t="str">
        <f ca="1">IF(ISERROR($V520),"",OFFSET('Smelter Look-up'!$H$4,$V520-4,0))</f>
        <v/>
      </c>
      <c r="J520" s="208" t="str">
        <f ca="1">IF(ISERROR($V520),"",OFFSET('Smelter Look-up'!$I$4,$V520-4,0))</f>
        <v/>
      </c>
      <c r="K520" s="152"/>
      <c r="L520" s="152"/>
      <c r="M520" s="152"/>
      <c r="N520" s="152"/>
      <c r="O520" s="152"/>
      <c r="P520" s="210"/>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7" t="str">
        <f ca="1">IF(ISERROR($V521),"",OFFSET('Smelter Look-up'!$G$4,$V521-4,0))</f>
        <v/>
      </c>
      <c r="I521" s="208" t="str">
        <f ca="1">IF(ISERROR($V521),"",OFFSET('Smelter Look-up'!$H$4,$V521-4,0))</f>
        <v/>
      </c>
      <c r="J521" s="208" t="str">
        <f ca="1">IF(ISERROR($V521),"",OFFSET('Smelter Look-up'!$I$4,$V521-4,0))</f>
        <v/>
      </c>
      <c r="K521" s="152"/>
      <c r="L521" s="152"/>
      <c r="M521" s="152"/>
      <c r="N521" s="152"/>
      <c r="O521" s="152"/>
      <c r="P521" s="210"/>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7" t="str">
        <f ca="1">IF(ISERROR($V522),"",OFFSET('Smelter Look-up'!$G$4,$V522-4,0))</f>
        <v/>
      </c>
      <c r="I522" s="208" t="str">
        <f ca="1">IF(ISERROR($V522),"",OFFSET('Smelter Look-up'!$H$4,$V522-4,0))</f>
        <v/>
      </c>
      <c r="J522" s="208" t="str">
        <f ca="1">IF(ISERROR($V522),"",OFFSET('Smelter Look-up'!$I$4,$V522-4,0))</f>
        <v/>
      </c>
      <c r="K522" s="152"/>
      <c r="L522" s="152"/>
      <c r="M522" s="152"/>
      <c r="N522" s="152"/>
      <c r="O522" s="152"/>
      <c r="P522" s="210"/>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7" t="str">
        <f ca="1">IF(ISERROR($V523),"",OFFSET('Smelter Look-up'!$G$4,$V523-4,0))</f>
        <v/>
      </c>
      <c r="I523" s="208" t="str">
        <f ca="1">IF(ISERROR($V523),"",OFFSET('Smelter Look-up'!$H$4,$V523-4,0))</f>
        <v/>
      </c>
      <c r="J523" s="208" t="str">
        <f ca="1">IF(ISERROR($V523),"",OFFSET('Smelter Look-up'!$I$4,$V523-4,0))</f>
        <v/>
      </c>
      <c r="K523" s="152"/>
      <c r="L523" s="152"/>
      <c r="M523" s="152"/>
      <c r="N523" s="152"/>
      <c r="O523" s="152"/>
      <c r="P523" s="210"/>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7" t="str">
        <f ca="1">IF(ISERROR($V524),"",OFFSET('Smelter Look-up'!$G$4,$V524-4,0))</f>
        <v/>
      </c>
      <c r="I524" s="208" t="str">
        <f ca="1">IF(ISERROR($V524),"",OFFSET('Smelter Look-up'!$H$4,$V524-4,0))</f>
        <v/>
      </c>
      <c r="J524" s="208" t="str">
        <f ca="1">IF(ISERROR($V524),"",OFFSET('Smelter Look-up'!$I$4,$V524-4,0))</f>
        <v/>
      </c>
      <c r="K524" s="152"/>
      <c r="L524" s="152"/>
      <c r="M524" s="152"/>
      <c r="N524" s="152"/>
      <c r="O524" s="152"/>
      <c r="P524" s="210"/>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7" t="str">
        <f ca="1">IF(ISERROR($V525),"",OFFSET('Smelter Look-up'!$G$4,$V525-4,0))</f>
        <v/>
      </c>
      <c r="I525" s="208" t="str">
        <f ca="1">IF(ISERROR($V525),"",OFFSET('Smelter Look-up'!$H$4,$V525-4,0))</f>
        <v/>
      </c>
      <c r="J525" s="208" t="str">
        <f ca="1">IF(ISERROR($V525),"",OFFSET('Smelter Look-up'!$I$4,$V525-4,0))</f>
        <v/>
      </c>
      <c r="K525" s="152"/>
      <c r="L525" s="152"/>
      <c r="M525" s="152"/>
      <c r="N525" s="152"/>
      <c r="O525" s="152"/>
      <c r="P525" s="210"/>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7" t="str">
        <f ca="1">IF(ISERROR($V526),"",OFFSET('Smelter Look-up'!$G$4,$V526-4,0))</f>
        <v/>
      </c>
      <c r="I526" s="208" t="str">
        <f ca="1">IF(ISERROR($V526),"",OFFSET('Smelter Look-up'!$H$4,$V526-4,0))</f>
        <v/>
      </c>
      <c r="J526" s="208" t="str">
        <f ca="1">IF(ISERROR($V526),"",OFFSET('Smelter Look-up'!$I$4,$V526-4,0))</f>
        <v/>
      </c>
      <c r="K526" s="152"/>
      <c r="L526" s="152"/>
      <c r="M526" s="152"/>
      <c r="N526" s="152"/>
      <c r="O526" s="152"/>
      <c r="P526" s="210"/>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7" t="str">
        <f ca="1">IF(ISERROR($V527),"",OFFSET('Smelter Look-up'!$G$4,$V527-4,0))</f>
        <v/>
      </c>
      <c r="I527" s="208" t="str">
        <f ca="1">IF(ISERROR($V527),"",OFFSET('Smelter Look-up'!$H$4,$V527-4,0))</f>
        <v/>
      </c>
      <c r="J527" s="208" t="str">
        <f ca="1">IF(ISERROR($V527),"",OFFSET('Smelter Look-up'!$I$4,$V527-4,0))</f>
        <v/>
      </c>
      <c r="K527" s="152"/>
      <c r="L527" s="152"/>
      <c r="M527" s="152"/>
      <c r="N527" s="152"/>
      <c r="O527" s="152"/>
      <c r="P527" s="210"/>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7" t="str">
        <f ca="1">IF(ISERROR($V528),"",OFFSET('Smelter Look-up'!$G$4,$V528-4,0))</f>
        <v/>
      </c>
      <c r="I528" s="208" t="str">
        <f ca="1">IF(ISERROR($V528),"",OFFSET('Smelter Look-up'!$H$4,$V528-4,0))</f>
        <v/>
      </c>
      <c r="J528" s="208" t="str">
        <f ca="1">IF(ISERROR($V528),"",OFFSET('Smelter Look-up'!$I$4,$V528-4,0))</f>
        <v/>
      </c>
      <c r="K528" s="152"/>
      <c r="L528" s="152"/>
      <c r="M528" s="152"/>
      <c r="N528" s="152"/>
      <c r="O528" s="152"/>
      <c r="P528" s="210"/>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7" t="str">
        <f ca="1">IF(ISERROR($V529),"",OFFSET('Smelter Look-up'!$G$4,$V529-4,0))</f>
        <v/>
      </c>
      <c r="I529" s="208" t="str">
        <f ca="1">IF(ISERROR($V529),"",OFFSET('Smelter Look-up'!$H$4,$V529-4,0))</f>
        <v/>
      </c>
      <c r="J529" s="208" t="str">
        <f ca="1">IF(ISERROR($V529),"",OFFSET('Smelter Look-up'!$I$4,$V529-4,0))</f>
        <v/>
      </c>
      <c r="K529" s="152"/>
      <c r="L529" s="152"/>
      <c r="M529" s="152"/>
      <c r="N529" s="152"/>
      <c r="O529" s="152"/>
      <c r="P529" s="210"/>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7" t="str">
        <f ca="1">IF(ISERROR($V530),"",OFFSET('Smelter Look-up'!$G$4,$V530-4,0))</f>
        <v/>
      </c>
      <c r="I530" s="208" t="str">
        <f ca="1">IF(ISERROR($V530),"",OFFSET('Smelter Look-up'!$H$4,$V530-4,0))</f>
        <v/>
      </c>
      <c r="J530" s="208" t="str">
        <f ca="1">IF(ISERROR($V530),"",OFFSET('Smelter Look-up'!$I$4,$V530-4,0))</f>
        <v/>
      </c>
      <c r="K530" s="152"/>
      <c r="L530" s="152"/>
      <c r="M530" s="152"/>
      <c r="N530" s="152"/>
      <c r="O530" s="152"/>
      <c r="P530" s="210"/>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7" t="str">
        <f ca="1">IF(ISERROR($V531),"",OFFSET('Smelter Look-up'!$G$4,$V531-4,0))</f>
        <v/>
      </c>
      <c r="I531" s="208" t="str">
        <f ca="1">IF(ISERROR($V531),"",OFFSET('Smelter Look-up'!$H$4,$V531-4,0))</f>
        <v/>
      </c>
      <c r="J531" s="208" t="str">
        <f ca="1">IF(ISERROR($V531),"",OFFSET('Smelter Look-up'!$I$4,$V531-4,0))</f>
        <v/>
      </c>
      <c r="K531" s="152"/>
      <c r="L531" s="152"/>
      <c r="M531" s="152"/>
      <c r="N531" s="152"/>
      <c r="O531" s="152"/>
      <c r="P531" s="210"/>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7" t="str">
        <f ca="1">IF(ISERROR($V532),"",OFFSET('Smelter Look-up'!$G$4,$V532-4,0))</f>
        <v/>
      </c>
      <c r="I532" s="208" t="str">
        <f ca="1">IF(ISERROR($V532),"",OFFSET('Smelter Look-up'!$H$4,$V532-4,0))</f>
        <v/>
      </c>
      <c r="J532" s="208" t="str">
        <f ca="1">IF(ISERROR($V532),"",OFFSET('Smelter Look-up'!$I$4,$V532-4,0))</f>
        <v/>
      </c>
      <c r="K532" s="152"/>
      <c r="L532" s="152"/>
      <c r="M532" s="152"/>
      <c r="N532" s="152"/>
      <c r="O532" s="152"/>
      <c r="P532" s="210"/>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7" t="str">
        <f ca="1">IF(ISERROR($V533),"",OFFSET('Smelter Look-up'!$G$4,$V533-4,0))</f>
        <v/>
      </c>
      <c r="I533" s="208" t="str">
        <f ca="1">IF(ISERROR($V533),"",OFFSET('Smelter Look-up'!$H$4,$V533-4,0))</f>
        <v/>
      </c>
      <c r="J533" s="208" t="str">
        <f ca="1">IF(ISERROR($V533),"",OFFSET('Smelter Look-up'!$I$4,$V533-4,0))</f>
        <v/>
      </c>
      <c r="K533" s="152"/>
      <c r="L533" s="152"/>
      <c r="M533" s="152"/>
      <c r="N533" s="152"/>
      <c r="O533" s="152"/>
      <c r="P533" s="210"/>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7" t="str">
        <f ca="1">IF(ISERROR($V534),"",OFFSET('Smelter Look-up'!$G$4,$V534-4,0))</f>
        <v/>
      </c>
      <c r="I534" s="208" t="str">
        <f ca="1">IF(ISERROR($V534),"",OFFSET('Smelter Look-up'!$H$4,$V534-4,0))</f>
        <v/>
      </c>
      <c r="J534" s="208" t="str">
        <f ca="1">IF(ISERROR($V534),"",OFFSET('Smelter Look-up'!$I$4,$V534-4,0))</f>
        <v/>
      </c>
      <c r="K534" s="152"/>
      <c r="L534" s="152"/>
      <c r="M534" s="152"/>
      <c r="N534" s="152"/>
      <c r="O534" s="152"/>
      <c r="P534" s="210"/>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7" t="str">
        <f ca="1">IF(ISERROR($V535),"",OFFSET('Smelter Look-up'!$G$4,$V535-4,0))</f>
        <v/>
      </c>
      <c r="I535" s="208" t="str">
        <f ca="1">IF(ISERROR($V535),"",OFFSET('Smelter Look-up'!$H$4,$V535-4,0))</f>
        <v/>
      </c>
      <c r="J535" s="208" t="str">
        <f ca="1">IF(ISERROR($V535),"",OFFSET('Smelter Look-up'!$I$4,$V535-4,0))</f>
        <v/>
      </c>
      <c r="K535" s="152"/>
      <c r="L535" s="152"/>
      <c r="M535" s="152"/>
      <c r="N535" s="152"/>
      <c r="O535" s="152"/>
      <c r="P535" s="210"/>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7" t="str">
        <f ca="1">IF(ISERROR($V536),"",OFFSET('Smelter Look-up'!$G$4,$V536-4,0))</f>
        <v/>
      </c>
      <c r="I536" s="208" t="str">
        <f ca="1">IF(ISERROR($V536),"",OFFSET('Smelter Look-up'!$H$4,$V536-4,0))</f>
        <v/>
      </c>
      <c r="J536" s="208" t="str">
        <f ca="1">IF(ISERROR($V536),"",OFFSET('Smelter Look-up'!$I$4,$V536-4,0))</f>
        <v/>
      </c>
      <c r="K536" s="152"/>
      <c r="L536" s="152"/>
      <c r="M536" s="152"/>
      <c r="N536" s="152"/>
      <c r="O536" s="152"/>
      <c r="P536" s="210"/>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7" t="str">
        <f ca="1">IF(ISERROR($V537),"",OFFSET('Smelter Look-up'!$G$4,$V537-4,0))</f>
        <v/>
      </c>
      <c r="I537" s="208" t="str">
        <f ca="1">IF(ISERROR($V537),"",OFFSET('Smelter Look-up'!$H$4,$V537-4,0))</f>
        <v/>
      </c>
      <c r="J537" s="208" t="str">
        <f ca="1">IF(ISERROR($V537),"",OFFSET('Smelter Look-up'!$I$4,$V537-4,0))</f>
        <v/>
      </c>
      <c r="K537" s="152"/>
      <c r="L537" s="152"/>
      <c r="M537" s="152"/>
      <c r="N537" s="152"/>
      <c r="O537" s="152"/>
      <c r="P537" s="210"/>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7" t="str">
        <f ca="1">IF(ISERROR($V538),"",OFFSET('Smelter Look-up'!$G$4,$V538-4,0))</f>
        <v/>
      </c>
      <c r="I538" s="208" t="str">
        <f ca="1">IF(ISERROR($V538),"",OFFSET('Smelter Look-up'!$H$4,$V538-4,0))</f>
        <v/>
      </c>
      <c r="J538" s="208" t="str">
        <f ca="1">IF(ISERROR($V538),"",OFFSET('Smelter Look-up'!$I$4,$V538-4,0))</f>
        <v/>
      </c>
      <c r="K538" s="152"/>
      <c r="L538" s="152"/>
      <c r="M538" s="152"/>
      <c r="N538" s="152"/>
      <c r="O538" s="152"/>
      <c r="P538" s="210"/>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7" t="str">
        <f ca="1">IF(ISERROR($V539),"",OFFSET('Smelter Look-up'!$G$4,$V539-4,0))</f>
        <v/>
      </c>
      <c r="I539" s="208" t="str">
        <f ca="1">IF(ISERROR($V539),"",OFFSET('Smelter Look-up'!$H$4,$V539-4,0))</f>
        <v/>
      </c>
      <c r="J539" s="208" t="str">
        <f ca="1">IF(ISERROR($V539),"",OFFSET('Smelter Look-up'!$I$4,$V539-4,0))</f>
        <v/>
      </c>
      <c r="K539" s="152"/>
      <c r="L539" s="152"/>
      <c r="M539" s="152"/>
      <c r="N539" s="152"/>
      <c r="O539" s="152"/>
      <c r="P539" s="210"/>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7" t="str">
        <f ca="1">IF(ISERROR($V540),"",OFFSET('Smelter Look-up'!$G$4,$V540-4,0))</f>
        <v/>
      </c>
      <c r="I540" s="208" t="str">
        <f ca="1">IF(ISERROR($V540),"",OFFSET('Smelter Look-up'!$H$4,$V540-4,0))</f>
        <v/>
      </c>
      <c r="J540" s="208" t="str">
        <f ca="1">IF(ISERROR($V540),"",OFFSET('Smelter Look-up'!$I$4,$V540-4,0))</f>
        <v/>
      </c>
      <c r="K540" s="152"/>
      <c r="L540" s="152"/>
      <c r="M540" s="152"/>
      <c r="N540" s="152"/>
      <c r="O540" s="152"/>
      <c r="P540" s="210"/>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7" t="str">
        <f ca="1">IF(ISERROR($V541),"",OFFSET('Smelter Look-up'!$G$4,$V541-4,0))</f>
        <v/>
      </c>
      <c r="I541" s="208" t="str">
        <f ca="1">IF(ISERROR($V541),"",OFFSET('Smelter Look-up'!$H$4,$V541-4,0))</f>
        <v/>
      </c>
      <c r="J541" s="208" t="str">
        <f ca="1">IF(ISERROR($V541),"",OFFSET('Smelter Look-up'!$I$4,$V541-4,0))</f>
        <v/>
      </c>
      <c r="K541" s="152"/>
      <c r="L541" s="152"/>
      <c r="M541" s="152"/>
      <c r="N541" s="152"/>
      <c r="O541" s="152"/>
      <c r="P541" s="210"/>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7" t="str">
        <f ca="1">IF(ISERROR($V542),"",OFFSET('Smelter Look-up'!$G$4,$V542-4,0))</f>
        <v/>
      </c>
      <c r="I542" s="208" t="str">
        <f ca="1">IF(ISERROR($V542),"",OFFSET('Smelter Look-up'!$H$4,$V542-4,0))</f>
        <v/>
      </c>
      <c r="J542" s="208" t="str">
        <f ca="1">IF(ISERROR($V542),"",OFFSET('Smelter Look-up'!$I$4,$V542-4,0))</f>
        <v/>
      </c>
      <c r="K542" s="152"/>
      <c r="L542" s="152"/>
      <c r="M542" s="152"/>
      <c r="N542" s="152"/>
      <c r="O542" s="152"/>
      <c r="P542" s="210"/>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7" t="str">
        <f ca="1">IF(ISERROR($V543),"",OFFSET('Smelter Look-up'!$G$4,$V543-4,0))</f>
        <v/>
      </c>
      <c r="I543" s="208" t="str">
        <f ca="1">IF(ISERROR($V543),"",OFFSET('Smelter Look-up'!$H$4,$V543-4,0))</f>
        <v/>
      </c>
      <c r="J543" s="208" t="str">
        <f ca="1">IF(ISERROR($V543),"",OFFSET('Smelter Look-up'!$I$4,$V543-4,0))</f>
        <v/>
      </c>
      <c r="K543" s="152"/>
      <c r="L543" s="152"/>
      <c r="M543" s="152"/>
      <c r="N543" s="152"/>
      <c r="O543" s="152"/>
      <c r="P543" s="210"/>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7" t="str">
        <f ca="1">IF(ISERROR($V544),"",OFFSET('Smelter Look-up'!$G$4,$V544-4,0))</f>
        <v/>
      </c>
      <c r="I544" s="208" t="str">
        <f ca="1">IF(ISERROR($V544),"",OFFSET('Smelter Look-up'!$H$4,$V544-4,0))</f>
        <v/>
      </c>
      <c r="J544" s="208" t="str">
        <f ca="1">IF(ISERROR($V544),"",OFFSET('Smelter Look-up'!$I$4,$V544-4,0))</f>
        <v/>
      </c>
      <c r="K544" s="152"/>
      <c r="L544" s="152"/>
      <c r="M544" s="152"/>
      <c r="N544" s="152"/>
      <c r="O544" s="152"/>
      <c r="P544" s="210"/>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7" t="str">
        <f ca="1">IF(ISERROR($V545),"",OFFSET('Smelter Look-up'!$G$4,$V545-4,0))</f>
        <v/>
      </c>
      <c r="I545" s="208" t="str">
        <f ca="1">IF(ISERROR($V545),"",OFFSET('Smelter Look-up'!$H$4,$V545-4,0))</f>
        <v/>
      </c>
      <c r="J545" s="208" t="str">
        <f ca="1">IF(ISERROR($V545),"",OFFSET('Smelter Look-up'!$I$4,$V545-4,0))</f>
        <v/>
      </c>
      <c r="K545" s="152"/>
      <c r="L545" s="152"/>
      <c r="M545" s="152"/>
      <c r="N545" s="152"/>
      <c r="O545" s="152"/>
      <c r="P545" s="210"/>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7" t="str">
        <f ca="1">IF(ISERROR($V546),"",OFFSET('Smelter Look-up'!$G$4,$V546-4,0))</f>
        <v/>
      </c>
      <c r="I546" s="208" t="str">
        <f ca="1">IF(ISERROR($V546),"",OFFSET('Smelter Look-up'!$H$4,$V546-4,0))</f>
        <v/>
      </c>
      <c r="J546" s="208" t="str">
        <f ca="1">IF(ISERROR($V546),"",OFFSET('Smelter Look-up'!$I$4,$V546-4,0))</f>
        <v/>
      </c>
      <c r="K546" s="152"/>
      <c r="L546" s="152"/>
      <c r="M546" s="152"/>
      <c r="N546" s="152"/>
      <c r="O546" s="152"/>
      <c r="P546" s="210"/>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7" t="str">
        <f ca="1">IF(ISERROR($V547),"",OFFSET('Smelter Look-up'!$G$4,$V547-4,0))</f>
        <v/>
      </c>
      <c r="I547" s="208" t="str">
        <f ca="1">IF(ISERROR($V547),"",OFFSET('Smelter Look-up'!$H$4,$V547-4,0))</f>
        <v/>
      </c>
      <c r="J547" s="208" t="str">
        <f ca="1">IF(ISERROR($V547),"",OFFSET('Smelter Look-up'!$I$4,$V547-4,0))</f>
        <v/>
      </c>
      <c r="K547" s="152"/>
      <c r="L547" s="152"/>
      <c r="M547" s="152"/>
      <c r="N547" s="152"/>
      <c r="O547" s="152"/>
      <c r="P547" s="210"/>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7" t="str">
        <f ca="1">IF(ISERROR($V548),"",OFFSET('Smelter Look-up'!$G$4,$V548-4,0))</f>
        <v/>
      </c>
      <c r="I548" s="208" t="str">
        <f ca="1">IF(ISERROR($V548),"",OFFSET('Smelter Look-up'!$H$4,$V548-4,0))</f>
        <v/>
      </c>
      <c r="J548" s="208" t="str">
        <f ca="1">IF(ISERROR($V548),"",OFFSET('Smelter Look-up'!$I$4,$V548-4,0))</f>
        <v/>
      </c>
      <c r="K548" s="152"/>
      <c r="L548" s="152"/>
      <c r="M548" s="152"/>
      <c r="N548" s="152"/>
      <c r="O548" s="152"/>
      <c r="P548" s="210"/>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7" t="str">
        <f ca="1">IF(ISERROR($V549),"",OFFSET('Smelter Look-up'!$G$4,$V549-4,0))</f>
        <v/>
      </c>
      <c r="I549" s="208" t="str">
        <f ca="1">IF(ISERROR($V549),"",OFFSET('Smelter Look-up'!$H$4,$V549-4,0))</f>
        <v/>
      </c>
      <c r="J549" s="208" t="str">
        <f ca="1">IF(ISERROR($V549),"",OFFSET('Smelter Look-up'!$I$4,$V549-4,0))</f>
        <v/>
      </c>
      <c r="K549" s="152"/>
      <c r="L549" s="152"/>
      <c r="M549" s="152"/>
      <c r="N549" s="152"/>
      <c r="O549" s="152"/>
      <c r="P549" s="210"/>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7" t="str">
        <f ca="1">IF(ISERROR($V550),"",OFFSET('Smelter Look-up'!$G$4,$V550-4,0))</f>
        <v/>
      </c>
      <c r="I550" s="208" t="str">
        <f ca="1">IF(ISERROR($V550),"",OFFSET('Smelter Look-up'!$H$4,$V550-4,0))</f>
        <v/>
      </c>
      <c r="J550" s="208" t="str">
        <f ca="1">IF(ISERROR($V550),"",OFFSET('Smelter Look-up'!$I$4,$V550-4,0))</f>
        <v/>
      </c>
      <c r="K550" s="152"/>
      <c r="L550" s="152"/>
      <c r="M550" s="152"/>
      <c r="N550" s="152"/>
      <c r="O550" s="152"/>
      <c r="P550" s="210"/>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7" t="str">
        <f ca="1">IF(ISERROR($V551),"",OFFSET('Smelter Look-up'!$G$4,$V551-4,0))</f>
        <v/>
      </c>
      <c r="I551" s="208" t="str">
        <f ca="1">IF(ISERROR($V551),"",OFFSET('Smelter Look-up'!$H$4,$V551-4,0))</f>
        <v/>
      </c>
      <c r="J551" s="208" t="str">
        <f ca="1">IF(ISERROR($V551),"",OFFSET('Smelter Look-up'!$I$4,$V551-4,0))</f>
        <v/>
      </c>
      <c r="K551" s="152"/>
      <c r="L551" s="152"/>
      <c r="M551" s="152"/>
      <c r="N551" s="152"/>
      <c r="O551" s="152"/>
      <c r="P551" s="210"/>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7" t="str">
        <f ca="1">IF(ISERROR($V552),"",OFFSET('Smelter Look-up'!$G$4,$V552-4,0))</f>
        <v/>
      </c>
      <c r="I552" s="208" t="str">
        <f ca="1">IF(ISERROR($V552),"",OFFSET('Smelter Look-up'!$H$4,$V552-4,0))</f>
        <v/>
      </c>
      <c r="J552" s="208" t="str">
        <f ca="1">IF(ISERROR($V552),"",OFFSET('Smelter Look-up'!$I$4,$V552-4,0))</f>
        <v/>
      </c>
      <c r="K552" s="152"/>
      <c r="L552" s="152"/>
      <c r="M552" s="152"/>
      <c r="N552" s="152"/>
      <c r="O552" s="152"/>
      <c r="P552" s="210"/>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7" t="str">
        <f ca="1">IF(ISERROR($V553),"",OFFSET('Smelter Look-up'!$G$4,$V553-4,0))</f>
        <v/>
      </c>
      <c r="I553" s="208" t="str">
        <f ca="1">IF(ISERROR($V553),"",OFFSET('Smelter Look-up'!$H$4,$V553-4,0))</f>
        <v/>
      </c>
      <c r="J553" s="208" t="str">
        <f ca="1">IF(ISERROR($V553),"",OFFSET('Smelter Look-up'!$I$4,$V553-4,0))</f>
        <v/>
      </c>
      <c r="K553" s="152"/>
      <c r="L553" s="152"/>
      <c r="M553" s="152"/>
      <c r="N553" s="152"/>
      <c r="O553" s="152"/>
      <c r="P553" s="210"/>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7" t="str">
        <f ca="1">IF(ISERROR($V554),"",OFFSET('Smelter Look-up'!$G$4,$V554-4,0))</f>
        <v/>
      </c>
      <c r="I554" s="208" t="str">
        <f ca="1">IF(ISERROR($V554),"",OFFSET('Smelter Look-up'!$H$4,$V554-4,0))</f>
        <v/>
      </c>
      <c r="J554" s="208" t="str">
        <f ca="1">IF(ISERROR($V554),"",OFFSET('Smelter Look-up'!$I$4,$V554-4,0))</f>
        <v/>
      </c>
      <c r="K554" s="152"/>
      <c r="L554" s="152"/>
      <c r="M554" s="152"/>
      <c r="N554" s="152"/>
      <c r="O554" s="152"/>
      <c r="P554" s="210"/>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7" t="str">
        <f ca="1">IF(ISERROR($V555),"",OFFSET('Smelter Look-up'!$G$4,$V555-4,0))</f>
        <v/>
      </c>
      <c r="I555" s="208" t="str">
        <f ca="1">IF(ISERROR($V555),"",OFFSET('Smelter Look-up'!$H$4,$V555-4,0))</f>
        <v/>
      </c>
      <c r="J555" s="208" t="str">
        <f ca="1">IF(ISERROR($V555),"",OFFSET('Smelter Look-up'!$I$4,$V555-4,0))</f>
        <v/>
      </c>
      <c r="K555" s="152"/>
      <c r="L555" s="152"/>
      <c r="M555" s="152"/>
      <c r="N555" s="152"/>
      <c r="O555" s="152"/>
      <c r="P555" s="210"/>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7" t="str">
        <f ca="1">IF(ISERROR($V556),"",OFFSET('Smelter Look-up'!$G$4,$V556-4,0))</f>
        <v/>
      </c>
      <c r="I556" s="208" t="str">
        <f ca="1">IF(ISERROR($V556),"",OFFSET('Smelter Look-up'!$H$4,$V556-4,0))</f>
        <v/>
      </c>
      <c r="J556" s="208" t="str">
        <f ca="1">IF(ISERROR($V556),"",OFFSET('Smelter Look-up'!$I$4,$V556-4,0))</f>
        <v/>
      </c>
      <c r="K556" s="152"/>
      <c r="L556" s="152"/>
      <c r="M556" s="152"/>
      <c r="N556" s="152"/>
      <c r="O556" s="152"/>
      <c r="P556" s="210"/>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7" t="str">
        <f ca="1">IF(ISERROR($V557),"",OFFSET('Smelter Look-up'!$G$4,$V557-4,0))</f>
        <v/>
      </c>
      <c r="I557" s="208" t="str">
        <f ca="1">IF(ISERROR($V557),"",OFFSET('Smelter Look-up'!$H$4,$V557-4,0))</f>
        <v/>
      </c>
      <c r="J557" s="208" t="str">
        <f ca="1">IF(ISERROR($V557),"",OFFSET('Smelter Look-up'!$I$4,$V557-4,0))</f>
        <v/>
      </c>
      <c r="K557" s="152"/>
      <c r="L557" s="152"/>
      <c r="M557" s="152"/>
      <c r="N557" s="152"/>
      <c r="O557" s="152"/>
      <c r="P557" s="210"/>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7" t="str">
        <f ca="1">IF(ISERROR($V558),"",OFFSET('Smelter Look-up'!$G$4,$V558-4,0))</f>
        <v/>
      </c>
      <c r="I558" s="208" t="str">
        <f ca="1">IF(ISERROR($V558),"",OFFSET('Smelter Look-up'!$H$4,$V558-4,0))</f>
        <v/>
      </c>
      <c r="J558" s="208" t="str">
        <f ca="1">IF(ISERROR($V558),"",OFFSET('Smelter Look-up'!$I$4,$V558-4,0))</f>
        <v/>
      </c>
      <c r="K558" s="152"/>
      <c r="L558" s="152"/>
      <c r="M558" s="152"/>
      <c r="N558" s="152"/>
      <c r="O558" s="152"/>
      <c r="P558" s="210"/>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7" t="str">
        <f ca="1">IF(ISERROR($V559),"",OFFSET('Smelter Look-up'!$G$4,$V559-4,0))</f>
        <v/>
      </c>
      <c r="I559" s="208" t="str">
        <f ca="1">IF(ISERROR($V559),"",OFFSET('Smelter Look-up'!$H$4,$V559-4,0))</f>
        <v/>
      </c>
      <c r="J559" s="208" t="str">
        <f ca="1">IF(ISERROR($V559),"",OFFSET('Smelter Look-up'!$I$4,$V559-4,0))</f>
        <v/>
      </c>
      <c r="K559" s="152"/>
      <c r="L559" s="152"/>
      <c r="M559" s="152"/>
      <c r="N559" s="152"/>
      <c r="O559" s="152"/>
      <c r="P559" s="210"/>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7" t="str">
        <f ca="1">IF(ISERROR($V560),"",OFFSET('Smelter Look-up'!$G$4,$V560-4,0))</f>
        <v/>
      </c>
      <c r="I560" s="208" t="str">
        <f ca="1">IF(ISERROR($V560),"",OFFSET('Smelter Look-up'!$H$4,$V560-4,0))</f>
        <v/>
      </c>
      <c r="J560" s="208" t="str">
        <f ca="1">IF(ISERROR($V560),"",OFFSET('Smelter Look-up'!$I$4,$V560-4,0))</f>
        <v/>
      </c>
      <c r="K560" s="152"/>
      <c r="L560" s="152"/>
      <c r="M560" s="152"/>
      <c r="N560" s="152"/>
      <c r="O560" s="152"/>
      <c r="P560" s="210"/>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7" t="str">
        <f ca="1">IF(ISERROR($V561),"",OFFSET('Smelter Look-up'!$G$4,$V561-4,0))</f>
        <v/>
      </c>
      <c r="I561" s="208" t="str">
        <f ca="1">IF(ISERROR($V561),"",OFFSET('Smelter Look-up'!$H$4,$V561-4,0))</f>
        <v/>
      </c>
      <c r="J561" s="208" t="str">
        <f ca="1">IF(ISERROR($V561),"",OFFSET('Smelter Look-up'!$I$4,$V561-4,0))</f>
        <v/>
      </c>
      <c r="K561" s="152"/>
      <c r="L561" s="152"/>
      <c r="M561" s="152"/>
      <c r="N561" s="152"/>
      <c r="O561" s="152"/>
      <c r="P561" s="210"/>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7" t="str">
        <f ca="1">IF(ISERROR($V562),"",OFFSET('Smelter Look-up'!$G$4,$V562-4,0))</f>
        <v/>
      </c>
      <c r="I562" s="208" t="str">
        <f ca="1">IF(ISERROR($V562),"",OFFSET('Smelter Look-up'!$H$4,$V562-4,0))</f>
        <v/>
      </c>
      <c r="J562" s="208" t="str">
        <f ca="1">IF(ISERROR($V562),"",OFFSET('Smelter Look-up'!$I$4,$V562-4,0))</f>
        <v/>
      </c>
      <c r="K562" s="152"/>
      <c r="L562" s="152"/>
      <c r="M562" s="152"/>
      <c r="N562" s="152"/>
      <c r="O562" s="152"/>
      <c r="P562" s="210"/>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7" t="str">
        <f ca="1">IF(ISERROR($V563),"",OFFSET('Smelter Look-up'!$G$4,$V563-4,0))</f>
        <v/>
      </c>
      <c r="I563" s="208" t="str">
        <f ca="1">IF(ISERROR($V563),"",OFFSET('Smelter Look-up'!$H$4,$V563-4,0))</f>
        <v/>
      </c>
      <c r="J563" s="208" t="str">
        <f ca="1">IF(ISERROR($V563),"",OFFSET('Smelter Look-up'!$I$4,$V563-4,0))</f>
        <v/>
      </c>
      <c r="K563" s="152"/>
      <c r="L563" s="152"/>
      <c r="M563" s="152"/>
      <c r="N563" s="152"/>
      <c r="O563" s="152"/>
      <c r="P563" s="210"/>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7" t="str">
        <f ca="1">IF(ISERROR($V564),"",OFFSET('Smelter Look-up'!$G$4,$V564-4,0))</f>
        <v/>
      </c>
      <c r="I564" s="208" t="str">
        <f ca="1">IF(ISERROR($V564),"",OFFSET('Smelter Look-up'!$H$4,$V564-4,0))</f>
        <v/>
      </c>
      <c r="J564" s="208" t="str">
        <f ca="1">IF(ISERROR($V564),"",OFFSET('Smelter Look-up'!$I$4,$V564-4,0))</f>
        <v/>
      </c>
      <c r="K564" s="152"/>
      <c r="L564" s="152"/>
      <c r="M564" s="152"/>
      <c r="N564" s="152"/>
      <c r="O564" s="152"/>
      <c r="P564" s="210"/>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7" t="str">
        <f ca="1">IF(ISERROR($V565),"",OFFSET('Smelter Look-up'!$G$4,$V565-4,0))</f>
        <v/>
      </c>
      <c r="I565" s="208" t="str">
        <f ca="1">IF(ISERROR($V565),"",OFFSET('Smelter Look-up'!$H$4,$V565-4,0))</f>
        <v/>
      </c>
      <c r="J565" s="208" t="str">
        <f ca="1">IF(ISERROR($V565),"",OFFSET('Smelter Look-up'!$I$4,$V565-4,0))</f>
        <v/>
      </c>
      <c r="K565" s="152"/>
      <c r="L565" s="152"/>
      <c r="M565" s="152"/>
      <c r="N565" s="152"/>
      <c r="O565" s="152"/>
      <c r="P565" s="210"/>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7" t="str">
        <f ca="1">IF(ISERROR($V566),"",OFFSET('Smelter Look-up'!$G$4,$V566-4,0))</f>
        <v/>
      </c>
      <c r="I566" s="208" t="str">
        <f ca="1">IF(ISERROR($V566),"",OFFSET('Smelter Look-up'!$H$4,$V566-4,0))</f>
        <v/>
      </c>
      <c r="J566" s="208" t="str">
        <f ca="1">IF(ISERROR($V566),"",OFFSET('Smelter Look-up'!$I$4,$V566-4,0))</f>
        <v/>
      </c>
      <c r="K566" s="152"/>
      <c r="L566" s="152"/>
      <c r="M566" s="152"/>
      <c r="N566" s="152"/>
      <c r="O566" s="152"/>
      <c r="P566" s="210"/>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7" t="str">
        <f ca="1">IF(ISERROR($V567),"",OFFSET('Smelter Look-up'!$G$4,$V567-4,0))</f>
        <v/>
      </c>
      <c r="I567" s="208" t="str">
        <f ca="1">IF(ISERROR($V567),"",OFFSET('Smelter Look-up'!$H$4,$V567-4,0))</f>
        <v/>
      </c>
      <c r="J567" s="208" t="str">
        <f ca="1">IF(ISERROR($V567),"",OFFSET('Smelter Look-up'!$I$4,$V567-4,0))</f>
        <v/>
      </c>
      <c r="K567" s="152"/>
      <c r="L567" s="152"/>
      <c r="M567" s="152"/>
      <c r="N567" s="152"/>
      <c r="O567" s="152"/>
      <c r="P567" s="210"/>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7" t="str">
        <f ca="1">IF(ISERROR($V568),"",OFFSET('Smelter Look-up'!$G$4,$V568-4,0))</f>
        <v/>
      </c>
      <c r="I568" s="208" t="str">
        <f ca="1">IF(ISERROR($V568),"",OFFSET('Smelter Look-up'!$H$4,$V568-4,0))</f>
        <v/>
      </c>
      <c r="J568" s="208" t="str">
        <f ca="1">IF(ISERROR($V568),"",OFFSET('Smelter Look-up'!$I$4,$V568-4,0))</f>
        <v/>
      </c>
      <c r="K568" s="152"/>
      <c r="L568" s="152"/>
      <c r="M568" s="152"/>
      <c r="N568" s="152"/>
      <c r="O568" s="152"/>
      <c r="P568" s="210"/>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7" t="str">
        <f ca="1">IF(ISERROR($V569),"",OFFSET('Smelter Look-up'!$G$4,$V569-4,0))</f>
        <v/>
      </c>
      <c r="I569" s="208" t="str">
        <f ca="1">IF(ISERROR($V569),"",OFFSET('Smelter Look-up'!$H$4,$V569-4,0))</f>
        <v/>
      </c>
      <c r="J569" s="208" t="str">
        <f ca="1">IF(ISERROR($V569),"",OFFSET('Smelter Look-up'!$I$4,$V569-4,0))</f>
        <v/>
      </c>
      <c r="K569" s="152"/>
      <c r="L569" s="152"/>
      <c r="M569" s="152"/>
      <c r="N569" s="152"/>
      <c r="O569" s="152"/>
      <c r="P569" s="210"/>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7" t="str">
        <f ca="1">IF(ISERROR($V570),"",OFFSET('Smelter Look-up'!$G$4,$V570-4,0))</f>
        <v/>
      </c>
      <c r="I570" s="208" t="str">
        <f ca="1">IF(ISERROR($V570),"",OFFSET('Smelter Look-up'!$H$4,$V570-4,0))</f>
        <v/>
      </c>
      <c r="J570" s="208" t="str">
        <f ca="1">IF(ISERROR($V570),"",OFFSET('Smelter Look-up'!$I$4,$V570-4,0))</f>
        <v/>
      </c>
      <c r="K570" s="152"/>
      <c r="L570" s="152"/>
      <c r="M570" s="152"/>
      <c r="N570" s="152"/>
      <c r="O570" s="152"/>
      <c r="P570" s="210"/>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7" t="str">
        <f ca="1">IF(ISERROR($V571),"",OFFSET('Smelter Look-up'!$G$4,$V571-4,0))</f>
        <v/>
      </c>
      <c r="I571" s="208" t="str">
        <f ca="1">IF(ISERROR($V571),"",OFFSET('Smelter Look-up'!$H$4,$V571-4,0))</f>
        <v/>
      </c>
      <c r="J571" s="208" t="str">
        <f ca="1">IF(ISERROR($V571),"",OFFSET('Smelter Look-up'!$I$4,$V571-4,0))</f>
        <v/>
      </c>
      <c r="K571" s="152"/>
      <c r="L571" s="152"/>
      <c r="M571" s="152"/>
      <c r="N571" s="152"/>
      <c r="O571" s="152"/>
      <c r="P571" s="210"/>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7" t="str">
        <f ca="1">IF(ISERROR($V572),"",OFFSET('Smelter Look-up'!$G$4,$V572-4,0))</f>
        <v/>
      </c>
      <c r="I572" s="208" t="str">
        <f ca="1">IF(ISERROR($V572),"",OFFSET('Smelter Look-up'!$H$4,$V572-4,0))</f>
        <v/>
      </c>
      <c r="J572" s="208" t="str">
        <f ca="1">IF(ISERROR($V572),"",OFFSET('Smelter Look-up'!$I$4,$V572-4,0))</f>
        <v/>
      </c>
      <c r="K572" s="152"/>
      <c r="L572" s="152"/>
      <c r="M572" s="152"/>
      <c r="N572" s="152"/>
      <c r="O572" s="152"/>
      <c r="P572" s="210"/>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7" t="str">
        <f ca="1">IF(ISERROR($V573),"",OFFSET('Smelter Look-up'!$G$4,$V573-4,0))</f>
        <v/>
      </c>
      <c r="I573" s="208" t="str">
        <f ca="1">IF(ISERROR($V573),"",OFFSET('Smelter Look-up'!$H$4,$V573-4,0))</f>
        <v/>
      </c>
      <c r="J573" s="208" t="str">
        <f ca="1">IF(ISERROR($V573),"",OFFSET('Smelter Look-up'!$I$4,$V573-4,0))</f>
        <v/>
      </c>
      <c r="K573" s="152"/>
      <c r="L573" s="152"/>
      <c r="M573" s="152"/>
      <c r="N573" s="152"/>
      <c r="O573" s="152"/>
      <c r="P573" s="210"/>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7" t="str">
        <f ca="1">IF(ISERROR($V574),"",OFFSET('Smelter Look-up'!$G$4,$V574-4,0))</f>
        <v/>
      </c>
      <c r="I574" s="208" t="str">
        <f ca="1">IF(ISERROR($V574),"",OFFSET('Smelter Look-up'!$H$4,$V574-4,0))</f>
        <v/>
      </c>
      <c r="J574" s="208" t="str">
        <f ca="1">IF(ISERROR($V574),"",OFFSET('Smelter Look-up'!$I$4,$V574-4,0))</f>
        <v/>
      </c>
      <c r="K574" s="152"/>
      <c r="L574" s="152"/>
      <c r="M574" s="152"/>
      <c r="N574" s="152"/>
      <c r="O574" s="152"/>
      <c r="P574" s="210"/>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7" t="str">
        <f ca="1">IF(ISERROR($V575),"",OFFSET('Smelter Look-up'!$G$4,$V575-4,0))</f>
        <v/>
      </c>
      <c r="I575" s="208" t="str">
        <f ca="1">IF(ISERROR($V575),"",OFFSET('Smelter Look-up'!$H$4,$V575-4,0))</f>
        <v/>
      </c>
      <c r="J575" s="208" t="str">
        <f ca="1">IF(ISERROR($V575),"",OFFSET('Smelter Look-up'!$I$4,$V575-4,0))</f>
        <v/>
      </c>
      <c r="K575" s="152"/>
      <c r="L575" s="152"/>
      <c r="M575" s="152"/>
      <c r="N575" s="152"/>
      <c r="O575" s="152"/>
      <c r="P575" s="210"/>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7" t="str">
        <f ca="1">IF(ISERROR($V576),"",OFFSET('Smelter Look-up'!$G$4,$V576-4,0))</f>
        <v/>
      </c>
      <c r="I576" s="208" t="str">
        <f ca="1">IF(ISERROR($V576),"",OFFSET('Smelter Look-up'!$H$4,$V576-4,0))</f>
        <v/>
      </c>
      <c r="J576" s="208" t="str">
        <f ca="1">IF(ISERROR($V576),"",OFFSET('Smelter Look-up'!$I$4,$V576-4,0))</f>
        <v/>
      </c>
      <c r="K576" s="152"/>
      <c r="L576" s="152"/>
      <c r="M576" s="152"/>
      <c r="N576" s="152"/>
      <c r="O576" s="152"/>
      <c r="P576" s="210"/>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7" t="str">
        <f ca="1">IF(ISERROR($V577),"",OFFSET('Smelter Look-up'!$G$4,$V577-4,0))</f>
        <v/>
      </c>
      <c r="I577" s="208" t="str">
        <f ca="1">IF(ISERROR($V577),"",OFFSET('Smelter Look-up'!$H$4,$V577-4,0))</f>
        <v/>
      </c>
      <c r="J577" s="208" t="str">
        <f ca="1">IF(ISERROR($V577),"",OFFSET('Smelter Look-up'!$I$4,$V577-4,0))</f>
        <v/>
      </c>
      <c r="K577" s="152"/>
      <c r="L577" s="152"/>
      <c r="M577" s="152"/>
      <c r="N577" s="152"/>
      <c r="O577" s="152"/>
      <c r="P577" s="210"/>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7" t="str">
        <f ca="1">IF(ISERROR($V578),"",OFFSET('Smelter Look-up'!$G$4,$V578-4,0))</f>
        <v/>
      </c>
      <c r="I578" s="208" t="str">
        <f ca="1">IF(ISERROR($V578),"",OFFSET('Smelter Look-up'!$H$4,$V578-4,0))</f>
        <v/>
      </c>
      <c r="J578" s="208" t="str">
        <f ca="1">IF(ISERROR($V578),"",OFFSET('Smelter Look-up'!$I$4,$V578-4,0))</f>
        <v/>
      </c>
      <c r="K578" s="152"/>
      <c r="L578" s="152"/>
      <c r="M578" s="152"/>
      <c r="N578" s="152"/>
      <c r="O578" s="152"/>
      <c r="P578" s="210"/>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7" t="str">
        <f ca="1">IF(ISERROR($V579),"",OFFSET('Smelter Look-up'!$G$4,$V579-4,0))</f>
        <v/>
      </c>
      <c r="I579" s="208" t="str">
        <f ca="1">IF(ISERROR($V579),"",OFFSET('Smelter Look-up'!$H$4,$V579-4,0))</f>
        <v/>
      </c>
      <c r="J579" s="208" t="str">
        <f ca="1">IF(ISERROR($V579),"",OFFSET('Smelter Look-up'!$I$4,$V579-4,0))</f>
        <v/>
      </c>
      <c r="K579" s="152"/>
      <c r="L579" s="152"/>
      <c r="M579" s="152"/>
      <c r="N579" s="152"/>
      <c r="O579" s="152"/>
      <c r="P579" s="210"/>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7" t="str">
        <f ca="1">IF(ISERROR($V580),"",OFFSET('Smelter Look-up'!$G$4,$V580-4,0))</f>
        <v/>
      </c>
      <c r="I580" s="208" t="str">
        <f ca="1">IF(ISERROR($V580),"",OFFSET('Smelter Look-up'!$H$4,$V580-4,0))</f>
        <v/>
      </c>
      <c r="J580" s="208" t="str">
        <f ca="1">IF(ISERROR($V580),"",OFFSET('Smelter Look-up'!$I$4,$V580-4,0))</f>
        <v/>
      </c>
      <c r="K580" s="152"/>
      <c r="L580" s="152"/>
      <c r="M580" s="152"/>
      <c r="N580" s="152"/>
      <c r="O580" s="152"/>
      <c r="P580" s="210"/>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7" t="str">
        <f ca="1">IF(ISERROR($V581),"",OFFSET('Smelter Look-up'!$G$4,$V581-4,0))</f>
        <v/>
      </c>
      <c r="I581" s="208" t="str">
        <f ca="1">IF(ISERROR($V581),"",OFFSET('Smelter Look-up'!$H$4,$V581-4,0))</f>
        <v/>
      </c>
      <c r="J581" s="208" t="str">
        <f ca="1">IF(ISERROR($V581),"",OFFSET('Smelter Look-up'!$I$4,$V581-4,0))</f>
        <v/>
      </c>
      <c r="K581" s="152"/>
      <c r="L581" s="152"/>
      <c r="M581" s="152"/>
      <c r="N581" s="152"/>
      <c r="O581" s="152"/>
      <c r="P581" s="210"/>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7" t="str">
        <f ca="1">IF(ISERROR($V582),"",OFFSET('Smelter Look-up'!$G$4,$V582-4,0))</f>
        <v/>
      </c>
      <c r="I582" s="208" t="str">
        <f ca="1">IF(ISERROR($V582),"",OFFSET('Smelter Look-up'!$H$4,$V582-4,0))</f>
        <v/>
      </c>
      <c r="J582" s="208" t="str">
        <f ca="1">IF(ISERROR($V582),"",OFFSET('Smelter Look-up'!$I$4,$V582-4,0))</f>
        <v/>
      </c>
      <c r="K582" s="152"/>
      <c r="L582" s="152"/>
      <c r="M582" s="152"/>
      <c r="N582" s="152"/>
      <c r="O582" s="152"/>
      <c r="P582" s="210"/>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7" t="str">
        <f ca="1">IF(ISERROR($V583),"",OFFSET('Smelter Look-up'!$G$4,$V583-4,0))</f>
        <v/>
      </c>
      <c r="I583" s="208" t="str">
        <f ca="1">IF(ISERROR($V583),"",OFFSET('Smelter Look-up'!$H$4,$V583-4,0))</f>
        <v/>
      </c>
      <c r="J583" s="208" t="str">
        <f ca="1">IF(ISERROR($V583),"",OFFSET('Smelter Look-up'!$I$4,$V583-4,0))</f>
        <v/>
      </c>
      <c r="K583" s="152"/>
      <c r="L583" s="152"/>
      <c r="M583" s="152"/>
      <c r="N583" s="152"/>
      <c r="O583" s="152"/>
      <c r="P583" s="210"/>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7" t="str">
        <f ca="1">IF(ISERROR($V584),"",OFFSET('Smelter Look-up'!$G$4,$V584-4,0))</f>
        <v/>
      </c>
      <c r="I584" s="208" t="str">
        <f ca="1">IF(ISERROR($V584),"",OFFSET('Smelter Look-up'!$H$4,$V584-4,0))</f>
        <v/>
      </c>
      <c r="J584" s="208" t="str">
        <f ca="1">IF(ISERROR($V584),"",OFFSET('Smelter Look-up'!$I$4,$V584-4,0))</f>
        <v/>
      </c>
      <c r="K584" s="152"/>
      <c r="L584" s="152"/>
      <c r="M584" s="152"/>
      <c r="N584" s="152"/>
      <c r="O584" s="152"/>
      <c r="P584" s="210"/>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7" t="str">
        <f ca="1">IF(ISERROR($V585),"",OFFSET('Smelter Look-up'!$G$4,$V585-4,0))</f>
        <v/>
      </c>
      <c r="I585" s="208" t="str">
        <f ca="1">IF(ISERROR($V585),"",OFFSET('Smelter Look-up'!$H$4,$V585-4,0))</f>
        <v/>
      </c>
      <c r="J585" s="208" t="str">
        <f ca="1">IF(ISERROR($V585),"",OFFSET('Smelter Look-up'!$I$4,$V585-4,0))</f>
        <v/>
      </c>
      <c r="K585" s="152"/>
      <c r="L585" s="152"/>
      <c r="M585" s="152"/>
      <c r="N585" s="152"/>
      <c r="O585" s="152"/>
      <c r="P585" s="210"/>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7" t="str">
        <f ca="1">IF(ISERROR($V586),"",OFFSET('Smelter Look-up'!$G$4,$V586-4,0))</f>
        <v/>
      </c>
      <c r="I586" s="208" t="str">
        <f ca="1">IF(ISERROR($V586),"",OFFSET('Smelter Look-up'!$H$4,$V586-4,0))</f>
        <v/>
      </c>
      <c r="J586" s="208" t="str">
        <f ca="1">IF(ISERROR($V586),"",OFFSET('Smelter Look-up'!$I$4,$V586-4,0))</f>
        <v/>
      </c>
      <c r="K586" s="152"/>
      <c r="L586" s="152"/>
      <c r="M586" s="152"/>
      <c r="N586" s="152"/>
      <c r="O586" s="152"/>
      <c r="P586" s="210"/>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7" t="str">
        <f ca="1">IF(ISERROR($V587),"",OFFSET('Smelter Look-up'!$G$4,$V587-4,0))</f>
        <v/>
      </c>
      <c r="I587" s="208" t="str">
        <f ca="1">IF(ISERROR($V587),"",OFFSET('Smelter Look-up'!$H$4,$V587-4,0))</f>
        <v/>
      </c>
      <c r="J587" s="208" t="str">
        <f ca="1">IF(ISERROR($V587),"",OFFSET('Smelter Look-up'!$I$4,$V587-4,0))</f>
        <v/>
      </c>
      <c r="K587" s="152"/>
      <c r="L587" s="152"/>
      <c r="M587" s="152"/>
      <c r="N587" s="152"/>
      <c r="O587" s="152"/>
      <c r="P587" s="210"/>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7" t="str">
        <f ca="1">IF(ISERROR($V588),"",OFFSET('Smelter Look-up'!$G$4,$V588-4,0))</f>
        <v/>
      </c>
      <c r="I588" s="208" t="str">
        <f ca="1">IF(ISERROR($V588),"",OFFSET('Smelter Look-up'!$H$4,$V588-4,0))</f>
        <v/>
      </c>
      <c r="J588" s="208" t="str">
        <f ca="1">IF(ISERROR($V588),"",OFFSET('Smelter Look-up'!$I$4,$V588-4,0))</f>
        <v/>
      </c>
      <c r="K588" s="152"/>
      <c r="L588" s="152"/>
      <c r="M588" s="152"/>
      <c r="N588" s="152"/>
      <c r="O588" s="152"/>
      <c r="P588" s="210"/>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7" t="str">
        <f ca="1">IF(ISERROR($V589),"",OFFSET('Smelter Look-up'!$G$4,$V589-4,0))</f>
        <v/>
      </c>
      <c r="I589" s="208" t="str">
        <f ca="1">IF(ISERROR($V589),"",OFFSET('Smelter Look-up'!$H$4,$V589-4,0))</f>
        <v/>
      </c>
      <c r="J589" s="208" t="str">
        <f ca="1">IF(ISERROR($V589),"",OFFSET('Smelter Look-up'!$I$4,$V589-4,0))</f>
        <v/>
      </c>
      <c r="K589" s="152"/>
      <c r="L589" s="152"/>
      <c r="M589" s="152"/>
      <c r="N589" s="152"/>
      <c r="O589" s="152"/>
      <c r="P589" s="210"/>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7" t="str">
        <f ca="1">IF(ISERROR($V590),"",OFFSET('Smelter Look-up'!$G$4,$V590-4,0))</f>
        <v/>
      </c>
      <c r="I590" s="208" t="str">
        <f ca="1">IF(ISERROR($V590),"",OFFSET('Smelter Look-up'!$H$4,$V590-4,0))</f>
        <v/>
      </c>
      <c r="J590" s="208" t="str">
        <f ca="1">IF(ISERROR($V590),"",OFFSET('Smelter Look-up'!$I$4,$V590-4,0))</f>
        <v/>
      </c>
      <c r="K590" s="152"/>
      <c r="L590" s="152"/>
      <c r="M590" s="152"/>
      <c r="N590" s="152"/>
      <c r="O590" s="152"/>
      <c r="P590" s="210"/>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7" t="str">
        <f ca="1">IF(ISERROR($V591),"",OFFSET('Smelter Look-up'!$G$4,$V591-4,0))</f>
        <v/>
      </c>
      <c r="I591" s="208" t="str">
        <f ca="1">IF(ISERROR($V591),"",OFFSET('Smelter Look-up'!$H$4,$V591-4,0))</f>
        <v/>
      </c>
      <c r="J591" s="208" t="str">
        <f ca="1">IF(ISERROR($V591),"",OFFSET('Smelter Look-up'!$I$4,$V591-4,0))</f>
        <v/>
      </c>
      <c r="K591" s="152"/>
      <c r="L591" s="152"/>
      <c r="M591" s="152"/>
      <c r="N591" s="152"/>
      <c r="O591" s="152"/>
      <c r="P591" s="210"/>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7" t="str">
        <f ca="1">IF(ISERROR($V592),"",OFFSET('Smelter Look-up'!$G$4,$V592-4,0))</f>
        <v/>
      </c>
      <c r="I592" s="208" t="str">
        <f ca="1">IF(ISERROR($V592),"",OFFSET('Smelter Look-up'!$H$4,$V592-4,0))</f>
        <v/>
      </c>
      <c r="J592" s="208" t="str">
        <f ca="1">IF(ISERROR($V592),"",OFFSET('Smelter Look-up'!$I$4,$V592-4,0))</f>
        <v/>
      </c>
      <c r="K592" s="152"/>
      <c r="L592" s="152"/>
      <c r="M592" s="152"/>
      <c r="N592" s="152"/>
      <c r="O592" s="152"/>
      <c r="P592" s="210"/>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7" t="str">
        <f ca="1">IF(ISERROR($V593),"",OFFSET('Smelter Look-up'!$G$4,$V593-4,0))</f>
        <v/>
      </c>
      <c r="I593" s="208" t="str">
        <f ca="1">IF(ISERROR($V593),"",OFFSET('Smelter Look-up'!$H$4,$V593-4,0))</f>
        <v/>
      </c>
      <c r="J593" s="208" t="str">
        <f ca="1">IF(ISERROR($V593),"",OFFSET('Smelter Look-up'!$I$4,$V593-4,0))</f>
        <v/>
      </c>
      <c r="K593" s="152"/>
      <c r="L593" s="152"/>
      <c r="M593" s="152"/>
      <c r="N593" s="152"/>
      <c r="O593" s="152"/>
      <c r="P593" s="210"/>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7" t="str">
        <f ca="1">IF(ISERROR($V594),"",OFFSET('Smelter Look-up'!$G$4,$V594-4,0))</f>
        <v/>
      </c>
      <c r="I594" s="208" t="str">
        <f ca="1">IF(ISERROR($V594),"",OFFSET('Smelter Look-up'!$H$4,$V594-4,0))</f>
        <v/>
      </c>
      <c r="J594" s="208" t="str">
        <f ca="1">IF(ISERROR($V594),"",OFFSET('Smelter Look-up'!$I$4,$V594-4,0))</f>
        <v/>
      </c>
      <c r="K594" s="152"/>
      <c r="L594" s="152"/>
      <c r="M594" s="152"/>
      <c r="N594" s="152"/>
      <c r="O594" s="152"/>
      <c r="P594" s="210"/>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7" t="str">
        <f ca="1">IF(ISERROR($V595),"",OFFSET('Smelter Look-up'!$G$4,$V595-4,0))</f>
        <v/>
      </c>
      <c r="I595" s="208" t="str">
        <f ca="1">IF(ISERROR($V595),"",OFFSET('Smelter Look-up'!$H$4,$V595-4,0))</f>
        <v/>
      </c>
      <c r="J595" s="208" t="str">
        <f ca="1">IF(ISERROR($V595),"",OFFSET('Smelter Look-up'!$I$4,$V595-4,0))</f>
        <v/>
      </c>
      <c r="K595" s="152"/>
      <c r="L595" s="152"/>
      <c r="M595" s="152"/>
      <c r="N595" s="152"/>
      <c r="O595" s="152"/>
      <c r="P595" s="210"/>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7" t="str">
        <f ca="1">IF(ISERROR($V596),"",OFFSET('Smelter Look-up'!$G$4,$V596-4,0))</f>
        <v/>
      </c>
      <c r="I596" s="208" t="str">
        <f ca="1">IF(ISERROR($V596),"",OFFSET('Smelter Look-up'!$H$4,$V596-4,0))</f>
        <v/>
      </c>
      <c r="J596" s="208" t="str">
        <f ca="1">IF(ISERROR($V596),"",OFFSET('Smelter Look-up'!$I$4,$V596-4,0))</f>
        <v/>
      </c>
      <c r="K596" s="152"/>
      <c r="L596" s="152"/>
      <c r="M596" s="152"/>
      <c r="N596" s="152"/>
      <c r="O596" s="152"/>
      <c r="P596" s="210"/>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7" t="str">
        <f ca="1">IF(ISERROR($V597),"",OFFSET('Smelter Look-up'!$G$4,$V597-4,0))</f>
        <v/>
      </c>
      <c r="I597" s="208" t="str">
        <f ca="1">IF(ISERROR($V597),"",OFFSET('Smelter Look-up'!$H$4,$V597-4,0))</f>
        <v/>
      </c>
      <c r="J597" s="208" t="str">
        <f ca="1">IF(ISERROR($V597),"",OFFSET('Smelter Look-up'!$I$4,$V597-4,0))</f>
        <v/>
      </c>
      <c r="K597" s="152"/>
      <c r="L597" s="152"/>
      <c r="M597" s="152"/>
      <c r="N597" s="152"/>
      <c r="O597" s="152"/>
      <c r="P597" s="210"/>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7" t="str">
        <f ca="1">IF(ISERROR($V598),"",OFFSET('Smelter Look-up'!$G$4,$V598-4,0))</f>
        <v/>
      </c>
      <c r="I598" s="208" t="str">
        <f ca="1">IF(ISERROR($V598),"",OFFSET('Smelter Look-up'!$H$4,$V598-4,0))</f>
        <v/>
      </c>
      <c r="J598" s="208" t="str">
        <f ca="1">IF(ISERROR($V598),"",OFFSET('Smelter Look-up'!$I$4,$V598-4,0))</f>
        <v/>
      </c>
      <c r="K598" s="152"/>
      <c r="L598" s="152"/>
      <c r="M598" s="152"/>
      <c r="N598" s="152"/>
      <c r="O598" s="152"/>
      <c r="P598" s="210"/>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7" t="str">
        <f ca="1">IF(ISERROR($V599),"",OFFSET('Smelter Look-up'!$G$4,$V599-4,0))</f>
        <v/>
      </c>
      <c r="I599" s="208" t="str">
        <f ca="1">IF(ISERROR($V599),"",OFFSET('Smelter Look-up'!$H$4,$V599-4,0))</f>
        <v/>
      </c>
      <c r="J599" s="208" t="str">
        <f ca="1">IF(ISERROR($V599),"",OFFSET('Smelter Look-up'!$I$4,$V599-4,0))</f>
        <v/>
      </c>
      <c r="K599" s="152"/>
      <c r="L599" s="152"/>
      <c r="M599" s="152"/>
      <c r="N599" s="152"/>
      <c r="O599" s="152"/>
      <c r="P599" s="210"/>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7" t="str">
        <f ca="1">IF(ISERROR($V600),"",OFFSET('Smelter Look-up'!$G$4,$V600-4,0))</f>
        <v/>
      </c>
      <c r="I600" s="208" t="str">
        <f ca="1">IF(ISERROR($V600),"",OFFSET('Smelter Look-up'!$H$4,$V600-4,0))</f>
        <v/>
      </c>
      <c r="J600" s="208" t="str">
        <f ca="1">IF(ISERROR($V600),"",OFFSET('Smelter Look-up'!$I$4,$V600-4,0))</f>
        <v/>
      </c>
      <c r="K600" s="152"/>
      <c r="L600" s="152"/>
      <c r="M600" s="152"/>
      <c r="N600" s="152"/>
      <c r="O600" s="152"/>
      <c r="P600" s="210"/>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7" t="str">
        <f ca="1">IF(ISERROR($V601),"",OFFSET('Smelter Look-up'!$G$4,$V601-4,0))</f>
        <v/>
      </c>
      <c r="I601" s="208" t="str">
        <f ca="1">IF(ISERROR($V601),"",OFFSET('Smelter Look-up'!$H$4,$V601-4,0))</f>
        <v/>
      </c>
      <c r="J601" s="208" t="str">
        <f ca="1">IF(ISERROR($V601),"",OFFSET('Smelter Look-up'!$I$4,$V601-4,0))</f>
        <v/>
      </c>
      <c r="K601" s="152"/>
      <c r="L601" s="152"/>
      <c r="M601" s="152"/>
      <c r="N601" s="152"/>
      <c r="O601" s="152"/>
      <c r="P601" s="210"/>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7" t="str">
        <f ca="1">IF(ISERROR($V602),"",OFFSET('Smelter Look-up'!$G$4,$V602-4,0))</f>
        <v/>
      </c>
      <c r="I602" s="208" t="str">
        <f ca="1">IF(ISERROR($V602),"",OFFSET('Smelter Look-up'!$H$4,$V602-4,0))</f>
        <v/>
      </c>
      <c r="J602" s="208" t="str">
        <f ca="1">IF(ISERROR($V602),"",OFFSET('Smelter Look-up'!$I$4,$V602-4,0))</f>
        <v/>
      </c>
      <c r="K602" s="152"/>
      <c r="L602" s="152"/>
      <c r="M602" s="152"/>
      <c r="N602" s="152"/>
      <c r="O602" s="152"/>
      <c r="P602" s="210"/>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7" t="str">
        <f ca="1">IF(ISERROR($V603),"",OFFSET('Smelter Look-up'!$G$4,$V603-4,0))</f>
        <v/>
      </c>
      <c r="I603" s="208" t="str">
        <f ca="1">IF(ISERROR($V603),"",OFFSET('Smelter Look-up'!$H$4,$V603-4,0))</f>
        <v/>
      </c>
      <c r="J603" s="208" t="str">
        <f ca="1">IF(ISERROR($V603),"",OFFSET('Smelter Look-up'!$I$4,$V603-4,0))</f>
        <v/>
      </c>
      <c r="K603" s="152"/>
      <c r="L603" s="152"/>
      <c r="M603" s="152"/>
      <c r="N603" s="152"/>
      <c r="O603" s="152"/>
      <c r="P603" s="210"/>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7" t="str">
        <f ca="1">IF(ISERROR($V604),"",OFFSET('Smelter Look-up'!$G$4,$V604-4,0))</f>
        <v/>
      </c>
      <c r="I604" s="208" t="str">
        <f ca="1">IF(ISERROR($V604),"",OFFSET('Smelter Look-up'!$H$4,$V604-4,0))</f>
        <v/>
      </c>
      <c r="J604" s="208" t="str">
        <f ca="1">IF(ISERROR($V604),"",OFFSET('Smelter Look-up'!$I$4,$V604-4,0))</f>
        <v/>
      </c>
      <c r="K604" s="152"/>
      <c r="L604" s="152"/>
      <c r="M604" s="152"/>
      <c r="N604" s="152"/>
      <c r="O604" s="152"/>
      <c r="P604" s="210"/>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7" t="str">
        <f ca="1">IF(ISERROR($V605),"",OFFSET('Smelter Look-up'!$G$4,$V605-4,0))</f>
        <v/>
      </c>
      <c r="I605" s="208" t="str">
        <f ca="1">IF(ISERROR($V605),"",OFFSET('Smelter Look-up'!$H$4,$V605-4,0))</f>
        <v/>
      </c>
      <c r="J605" s="208" t="str">
        <f ca="1">IF(ISERROR($V605),"",OFFSET('Smelter Look-up'!$I$4,$V605-4,0))</f>
        <v/>
      </c>
      <c r="K605" s="152"/>
      <c r="L605" s="152"/>
      <c r="M605" s="152"/>
      <c r="N605" s="152"/>
      <c r="O605" s="152"/>
      <c r="P605" s="210"/>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7" t="str">
        <f ca="1">IF(ISERROR($V606),"",OFFSET('Smelter Look-up'!$G$4,$V606-4,0))</f>
        <v/>
      </c>
      <c r="I606" s="208" t="str">
        <f ca="1">IF(ISERROR($V606),"",OFFSET('Smelter Look-up'!$H$4,$V606-4,0))</f>
        <v/>
      </c>
      <c r="J606" s="208" t="str">
        <f ca="1">IF(ISERROR($V606),"",OFFSET('Smelter Look-up'!$I$4,$V606-4,0))</f>
        <v/>
      </c>
      <c r="K606" s="152"/>
      <c r="L606" s="152"/>
      <c r="M606" s="152"/>
      <c r="N606" s="152"/>
      <c r="O606" s="152"/>
      <c r="P606" s="210"/>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7" t="str">
        <f ca="1">IF(ISERROR($V607),"",OFFSET('Smelter Look-up'!$G$4,$V607-4,0))</f>
        <v/>
      </c>
      <c r="I607" s="208" t="str">
        <f ca="1">IF(ISERROR($V607),"",OFFSET('Smelter Look-up'!$H$4,$V607-4,0))</f>
        <v/>
      </c>
      <c r="J607" s="208" t="str">
        <f ca="1">IF(ISERROR($V607),"",OFFSET('Smelter Look-up'!$I$4,$V607-4,0))</f>
        <v/>
      </c>
      <c r="K607" s="152"/>
      <c r="L607" s="152"/>
      <c r="M607" s="152"/>
      <c r="N607" s="152"/>
      <c r="O607" s="152"/>
      <c r="P607" s="210"/>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7" t="str">
        <f ca="1">IF(ISERROR($V608),"",OFFSET('Smelter Look-up'!$G$4,$V608-4,0))</f>
        <v/>
      </c>
      <c r="I608" s="208" t="str">
        <f ca="1">IF(ISERROR($V608),"",OFFSET('Smelter Look-up'!$H$4,$V608-4,0))</f>
        <v/>
      </c>
      <c r="J608" s="208" t="str">
        <f ca="1">IF(ISERROR($V608),"",OFFSET('Smelter Look-up'!$I$4,$V608-4,0))</f>
        <v/>
      </c>
      <c r="K608" s="152"/>
      <c r="L608" s="152"/>
      <c r="M608" s="152"/>
      <c r="N608" s="152"/>
      <c r="O608" s="152"/>
      <c r="P608" s="210"/>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7" t="str">
        <f ca="1">IF(ISERROR($V609),"",OFFSET('Smelter Look-up'!$G$4,$V609-4,0))</f>
        <v/>
      </c>
      <c r="I609" s="208" t="str">
        <f ca="1">IF(ISERROR($V609),"",OFFSET('Smelter Look-up'!$H$4,$V609-4,0))</f>
        <v/>
      </c>
      <c r="J609" s="208" t="str">
        <f ca="1">IF(ISERROR($V609),"",OFFSET('Smelter Look-up'!$I$4,$V609-4,0))</f>
        <v/>
      </c>
      <c r="K609" s="152"/>
      <c r="L609" s="152"/>
      <c r="M609" s="152"/>
      <c r="N609" s="152"/>
      <c r="O609" s="152"/>
      <c r="P609" s="210"/>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7" t="str">
        <f ca="1">IF(ISERROR($V610),"",OFFSET('Smelter Look-up'!$G$4,$V610-4,0))</f>
        <v/>
      </c>
      <c r="I610" s="208" t="str">
        <f ca="1">IF(ISERROR($V610),"",OFFSET('Smelter Look-up'!$H$4,$V610-4,0))</f>
        <v/>
      </c>
      <c r="J610" s="208" t="str">
        <f ca="1">IF(ISERROR($V610),"",OFFSET('Smelter Look-up'!$I$4,$V610-4,0))</f>
        <v/>
      </c>
      <c r="K610" s="152"/>
      <c r="L610" s="152"/>
      <c r="M610" s="152"/>
      <c r="N610" s="152"/>
      <c r="O610" s="152"/>
      <c r="P610" s="210"/>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7" t="str">
        <f ca="1">IF(ISERROR($V611),"",OFFSET('Smelter Look-up'!$G$4,$V611-4,0))</f>
        <v/>
      </c>
      <c r="I611" s="208" t="str">
        <f ca="1">IF(ISERROR($V611),"",OFFSET('Smelter Look-up'!$H$4,$V611-4,0))</f>
        <v/>
      </c>
      <c r="J611" s="208" t="str">
        <f ca="1">IF(ISERROR($V611),"",OFFSET('Smelter Look-up'!$I$4,$V611-4,0))</f>
        <v/>
      </c>
      <c r="K611" s="152"/>
      <c r="L611" s="152"/>
      <c r="M611" s="152"/>
      <c r="N611" s="152"/>
      <c r="O611" s="152"/>
      <c r="P611" s="210"/>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7" t="str">
        <f ca="1">IF(ISERROR($V612),"",OFFSET('Smelter Look-up'!$G$4,$V612-4,0))</f>
        <v/>
      </c>
      <c r="I612" s="208" t="str">
        <f ca="1">IF(ISERROR($V612),"",OFFSET('Smelter Look-up'!$H$4,$V612-4,0))</f>
        <v/>
      </c>
      <c r="J612" s="208" t="str">
        <f ca="1">IF(ISERROR($V612),"",OFFSET('Smelter Look-up'!$I$4,$V612-4,0))</f>
        <v/>
      </c>
      <c r="K612" s="152"/>
      <c r="L612" s="152"/>
      <c r="M612" s="152"/>
      <c r="N612" s="152"/>
      <c r="O612" s="152"/>
      <c r="P612" s="210"/>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7" t="str">
        <f ca="1">IF(ISERROR($V613),"",OFFSET('Smelter Look-up'!$G$4,$V613-4,0))</f>
        <v/>
      </c>
      <c r="I613" s="208" t="str">
        <f ca="1">IF(ISERROR($V613),"",OFFSET('Smelter Look-up'!$H$4,$V613-4,0))</f>
        <v/>
      </c>
      <c r="J613" s="208" t="str">
        <f ca="1">IF(ISERROR($V613),"",OFFSET('Smelter Look-up'!$I$4,$V613-4,0))</f>
        <v/>
      </c>
      <c r="K613" s="152"/>
      <c r="L613" s="152"/>
      <c r="M613" s="152"/>
      <c r="N613" s="152"/>
      <c r="O613" s="152"/>
      <c r="P613" s="210"/>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7" t="str">
        <f ca="1">IF(ISERROR($V614),"",OFFSET('Smelter Look-up'!$G$4,$V614-4,0))</f>
        <v/>
      </c>
      <c r="I614" s="208" t="str">
        <f ca="1">IF(ISERROR($V614),"",OFFSET('Smelter Look-up'!$H$4,$V614-4,0))</f>
        <v/>
      </c>
      <c r="J614" s="208" t="str">
        <f ca="1">IF(ISERROR($V614),"",OFFSET('Smelter Look-up'!$I$4,$V614-4,0))</f>
        <v/>
      </c>
      <c r="K614" s="152"/>
      <c r="L614" s="152"/>
      <c r="M614" s="152"/>
      <c r="N614" s="152"/>
      <c r="O614" s="152"/>
      <c r="P614" s="210"/>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7" t="str">
        <f ca="1">IF(ISERROR($V615),"",OFFSET('Smelter Look-up'!$G$4,$V615-4,0))</f>
        <v/>
      </c>
      <c r="I615" s="208" t="str">
        <f ca="1">IF(ISERROR($V615),"",OFFSET('Smelter Look-up'!$H$4,$V615-4,0))</f>
        <v/>
      </c>
      <c r="J615" s="208" t="str">
        <f ca="1">IF(ISERROR($V615),"",OFFSET('Smelter Look-up'!$I$4,$V615-4,0))</f>
        <v/>
      </c>
      <c r="K615" s="152"/>
      <c r="L615" s="152"/>
      <c r="M615" s="152"/>
      <c r="N615" s="152"/>
      <c r="O615" s="152"/>
      <c r="P615" s="210"/>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7" t="str">
        <f ca="1">IF(ISERROR($V616),"",OFFSET('Smelter Look-up'!$G$4,$V616-4,0))</f>
        <v/>
      </c>
      <c r="I616" s="208" t="str">
        <f ca="1">IF(ISERROR($V616),"",OFFSET('Smelter Look-up'!$H$4,$V616-4,0))</f>
        <v/>
      </c>
      <c r="J616" s="208" t="str">
        <f ca="1">IF(ISERROR($V616),"",OFFSET('Smelter Look-up'!$I$4,$V616-4,0))</f>
        <v/>
      </c>
      <c r="K616" s="152"/>
      <c r="L616" s="152"/>
      <c r="M616" s="152"/>
      <c r="N616" s="152"/>
      <c r="O616" s="152"/>
      <c r="P616" s="210"/>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7" t="str">
        <f ca="1">IF(ISERROR($V617),"",OFFSET('Smelter Look-up'!$G$4,$V617-4,0))</f>
        <v/>
      </c>
      <c r="I617" s="208" t="str">
        <f ca="1">IF(ISERROR($V617),"",OFFSET('Smelter Look-up'!$H$4,$V617-4,0))</f>
        <v/>
      </c>
      <c r="J617" s="208" t="str">
        <f ca="1">IF(ISERROR($V617),"",OFFSET('Smelter Look-up'!$I$4,$V617-4,0))</f>
        <v/>
      </c>
      <c r="K617" s="152"/>
      <c r="L617" s="152"/>
      <c r="M617" s="152"/>
      <c r="N617" s="152"/>
      <c r="O617" s="152"/>
      <c r="P617" s="210"/>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7" t="str">
        <f ca="1">IF(ISERROR($V618),"",OFFSET('Smelter Look-up'!$G$4,$V618-4,0))</f>
        <v/>
      </c>
      <c r="I618" s="208" t="str">
        <f ca="1">IF(ISERROR($V618),"",OFFSET('Smelter Look-up'!$H$4,$V618-4,0))</f>
        <v/>
      </c>
      <c r="J618" s="208" t="str">
        <f ca="1">IF(ISERROR($V618),"",OFFSET('Smelter Look-up'!$I$4,$V618-4,0))</f>
        <v/>
      </c>
      <c r="K618" s="152"/>
      <c r="L618" s="152"/>
      <c r="M618" s="152"/>
      <c r="N618" s="152"/>
      <c r="O618" s="152"/>
      <c r="P618" s="210"/>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7" t="str">
        <f ca="1">IF(ISERROR($V619),"",OFFSET('Smelter Look-up'!$G$4,$V619-4,0))</f>
        <v/>
      </c>
      <c r="I619" s="208" t="str">
        <f ca="1">IF(ISERROR($V619),"",OFFSET('Smelter Look-up'!$H$4,$V619-4,0))</f>
        <v/>
      </c>
      <c r="J619" s="208" t="str">
        <f ca="1">IF(ISERROR($V619),"",OFFSET('Smelter Look-up'!$I$4,$V619-4,0))</f>
        <v/>
      </c>
      <c r="K619" s="152"/>
      <c r="L619" s="152"/>
      <c r="M619" s="152"/>
      <c r="N619" s="152"/>
      <c r="O619" s="152"/>
      <c r="P619" s="210"/>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7" t="str">
        <f ca="1">IF(ISERROR($V620),"",OFFSET('Smelter Look-up'!$G$4,$V620-4,0))</f>
        <v/>
      </c>
      <c r="I620" s="208" t="str">
        <f ca="1">IF(ISERROR($V620),"",OFFSET('Smelter Look-up'!$H$4,$V620-4,0))</f>
        <v/>
      </c>
      <c r="J620" s="208" t="str">
        <f ca="1">IF(ISERROR($V620),"",OFFSET('Smelter Look-up'!$I$4,$V620-4,0))</f>
        <v/>
      </c>
      <c r="K620" s="152"/>
      <c r="L620" s="152"/>
      <c r="M620" s="152"/>
      <c r="N620" s="152"/>
      <c r="O620" s="152"/>
      <c r="P620" s="210"/>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7" t="str">
        <f ca="1">IF(ISERROR($V621),"",OFFSET('Smelter Look-up'!$G$4,$V621-4,0))</f>
        <v/>
      </c>
      <c r="I621" s="208" t="str">
        <f ca="1">IF(ISERROR($V621),"",OFFSET('Smelter Look-up'!$H$4,$V621-4,0))</f>
        <v/>
      </c>
      <c r="J621" s="208" t="str">
        <f ca="1">IF(ISERROR($V621),"",OFFSET('Smelter Look-up'!$I$4,$V621-4,0))</f>
        <v/>
      </c>
      <c r="K621" s="152"/>
      <c r="L621" s="152"/>
      <c r="M621" s="152"/>
      <c r="N621" s="152"/>
      <c r="O621" s="152"/>
      <c r="P621" s="210"/>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7" t="str">
        <f ca="1">IF(ISERROR($V622),"",OFFSET('Smelter Look-up'!$G$4,$V622-4,0))</f>
        <v/>
      </c>
      <c r="I622" s="208" t="str">
        <f ca="1">IF(ISERROR($V622),"",OFFSET('Smelter Look-up'!$H$4,$V622-4,0))</f>
        <v/>
      </c>
      <c r="J622" s="208" t="str">
        <f ca="1">IF(ISERROR($V622),"",OFFSET('Smelter Look-up'!$I$4,$V622-4,0))</f>
        <v/>
      </c>
      <c r="K622" s="152"/>
      <c r="L622" s="152"/>
      <c r="M622" s="152"/>
      <c r="N622" s="152"/>
      <c r="O622" s="152"/>
      <c r="P622" s="210"/>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7" t="str">
        <f ca="1">IF(ISERROR($V623),"",OFFSET('Smelter Look-up'!$G$4,$V623-4,0))</f>
        <v/>
      </c>
      <c r="I623" s="208" t="str">
        <f ca="1">IF(ISERROR($V623),"",OFFSET('Smelter Look-up'!$H$4,$V623-4,0))</f>
        <v/>
      </c>
      <c r="J623" s="208" t="str">
        <f ca="1">IF(ISERROR($V623),"",OFFSET('Smelter Look-up'!$I$4,$V623-4,0))</f>
        <v/>
      </c>
      <c r="K623" s="152"/>
      <c r="L623" s="152"/>
      <c r="M623" s="152"/>
      <c r="N623" s="152"/>
      <c r="O623" s="152"/>
      <c r="P623" s="210"/>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7" t="str">
        <f ca="1">IF(ISERROR($V624),"",OFFSET('Smelter Look-up'!$G$4,$V624-4,0))</f>
        <v/>
      </c>
      <c r="I624" s="208" t="str">
        <f ca="1">IF(ISERROR($V624),"",OFFSET('Smelter Look-up'!$H$4,$V624-4,0))</f>
        <v/>
      </c>
      <c r="J624" s="208" t="str">
        <f ca="1">IF(ISERROR($V624),"",OFFSET('Smelter Look-up'!$I$4,$V624-4,0))</f>
        <v/>
      </c>
      <c r="K624" s="152"/>
      <c r="L624" s="152"/>
      <c r="M624" s="152"/>
      <c r="N624" s="152"/>
      <c r="O624" s="152"/>
      <c r="P624" s="210"/>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7" t="str">
        <f ca="1">IF(ISERROR($V625),"",OFFSET('Smelter Look-up'!$G$4,$V625-4,0))</f>
        <v/>
      </c>
      <c r="I625" s="208" t="str">
        <f ca="1">IF(ISERROR($V625),"",OFFSET('Smelter Look-up'!$H$4,$V625-4,0))</f>
        <v/>
      </c>
      <c r="J625" s="208" t="str">
        <f ca="1">IF(ISERROR($V625),"",OFFSET('Smelter Look-up'!$I$4,$V625-4,0))</f>
        <v/>
      </c>
      <c r="K625" s="152"/>
      <c r="L625" s="152"/>
      <c r="M625" s="152"/>
      <c r="N625" s="152"/>
      <c r="O625" s="152"/>
      <c r="P625" s="210"/>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7" t="str">
        <f ca="1">IF(ISERROR($V626),"",OFFSET('Smelter Look-up'!$G$4,$V626-4,0))</f>
        <v/>
      </c>
      <c r="I626" s="208" t="str">
        <f ca="1">IF(ISERROR($V626),"",OFFSET('Smelter Look-up'!$H$4,$V626-4,0))</f>
        <v/>
      </c>
      <c r="J626" s="208" t="str">
        <f ca="1">IF(ISERROR($V626),"",OFFSET('Smelter Look-up'!$I$4,$V626-4,0))</f>
        <v/>
      </c>
      <c r="K626" s="152"/>
      <c r="L626" s="152"/>
      <c r="M626" s="152"/>
      <c r="N626" s="152"/>
      <c r="O626" s="152"/>
      <c r="P626" s="210"/>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7" t="str">
        <f ca="1">IF(ISERROR($V627),"",OFFSET('Smelter Look-up'!$G$4,$V627-4,0))</f>
        <v/>
      </c>
      <c r="I627" s="208" t="str">
        <f ca="1">IF(ISERROR($V627),"",OFFSET('Smelter Look-up'!$H$4,$V627-4,0))</f>
        <v/>
      </c>
      <c r="J627" s="208" t="str">
        <f ca="1">IF(ISERROR($V627),"",OFFSET('Smelter Look-up'!$I$4,$V627-4,0))</f>
        <v/>
      </c>
      <c r="K627" s="152"/>
      <c r="L627" s="152"/>
      <c r="M627" s="152"/>
      <c r="N627" s="152"/>
      <c r="O627" s="152"/>
      <c r="P627" s="210"/>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7" t="str">
        <f ca="1">IF(ISERROR($V628),"",OFFSET('Smelter Look-up'!$G$4,$V628-4,0))</f>
        <v/>
      </c>
      <c r="I628" s="208" t="str">
        <f ca="1">IF(ISERROR($V628),"",OFFSET('Smelter Look-up'!$H$4,$V628-4,0))</f>
        <v/>
      </c>
      <c r="J628" s="208" t="str">
        <f ca="1">IF(ISERROR($V628),"",OFFSET('Smelter Look-up'!$I$4,$V628-4,0))</f>
        <v/>
      </c>
      <c r="K628" s="152"/>
      <c r="L628" s="152"/>
      <c r="M628" s="152"/>
      <c r="N628" s="152"/>
      <c r="O628" s="152"/>
      <c r="P628" s="210"/>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7" t="str">
        <f ca="1">IF(ISERROR($V629),"",OFFSET('Smelter Look-up'!$G$4,$V629-4,0))</f>
        <v/>
      </c>
      <c r="I629" s="208" t="str">
        <f ca="1">IF(ISERROR($V629),"",OFFSET('Smelter Look-up'!$H$4,$V629-4,0))</f>
        <v/>
      </c>
      <c r="J629" s="208" t="str">
        <f ca="1">IF(ISERROR($V629),"",OFFSET('Smelter Look-up'!$I$4,$V629-4,0))</f>
        <v/>
      </c>
      <c r="K629" s="152"/>
      <c r="L629" s="152"/>
      <c r="M629" s="152"/>
      <c r="N629" s="152"/>
      <c r="O629" s="152"/>
      <c r="P629" s="210"/>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7" t="str">
        <f ca="1">IF(ISERROR($V630),"",OFFSET('Smelter Look-up'!$G$4,$V630-4,0))</f>
        <v/>
      </c>
      <c r="I630" s="208" t="str">
        <f ca="1">IF(ISERROR($V630),"",OFFSET('Smelter Look-up'!$H$4,$V630-4,0))</f>
        <v/>
      </c>
      <c r="J630" s="208" t="str">
        <f ca="1">IF(ISERROR($V630),"",OFFSET('Smelter Look-up'!$I$4,$V630-4,0))</f>
        <v/>
      </c>
      <c r="K630" s="152"/>
      <c r="L630" s="152"/>
      <c r="M630" s="152"/>
      <c r="N630" s="152"/>
      <c r="O630" s="152"/>
      <c r="P630" s="210"/>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7" t="str">
        <f ca="1">IF(ISERROR($V631),"",OFFSET('Smelter Look-up'!$G$4,$V631-4,0))</f>
        <v/>
      </c>
      <c r="I631" s="208" t="str">
        <f ca="1">IF(ISERROR($V631),"",OFFSET('Smelter Look-up'!$H$4,$V631-4,0))</f>
        <v/>
      </c>
      <c r="J631" s="208" t="str">
        <f ca="1">IF(ISERROR($V631),"",OFFSET('Smelter Look-up'!$I$4,$V631-4,0))</f>
        <v/>
      </c>
      <c r="K631" s="152"/>
      <c r="L631" s="152"/>
      <c r="M631" s="152"/>
      <c r="N631" s="152"/>
      <c r="O631" s="152"/>
      <c r="P631" s="210"/>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7" t="str">
        <f ca="1">IF(ISERROR($V632),"",OFFSET('Smelter Look-up'!$G$4,$V632-4,0))</f>
        <v/>
      </c>
      <c r="I632" s="208" t="str">
        <f ca="1">IF(ISERROR($V632),"",OFFSET('Smelter Look-up'!$H$4,$V632-4,0))</f>
        <v/>
      </c>
      <c r="J632" s="208" t="str">
        <f ca="1">IF(ISERROR($V632),"",OFFSET('Smelter Look-up'!$I$4,$V632-4,0))</f>
        <v/>
      </c>
      <c r="K632" s="152"/>
      <c r="L632" s="152"/>
      <c r="M632" s="152"/>
      <c r="N632" s="152"/>
      <c r="O632" s="152"/>
      <c r="P632" s="210"/>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7" t="str">
        <f ca="1">IF(ISERROR($V633),"",OFFSET('Smelter Look-up'!$G$4,$V633-4,0))</f>
        <v/>
      </c>
      <c r="I633" s="208" t="str">
        <f ca="1">IF(ISERROR($V633),"",OFFSET('Smelter Look-up'!$H$4,$V633-4,0))</f>
        <v/>
      </c>
      <c r="J633" s="208" t="str">
        <f ca="1">IF(ISERROR($V633),"",OFFSET('Smelter Look-up'!$I$4,$V633-4,0))</f>
        <v/>
      </c>
      <c r="K633" s="152"/>
      <c r="L633" s="152"/>
      <c r="M633" s="152"/>
      <c r="N633" s="152"/>
      <c r="O633" s="152"/>
      <c r="P633" s="210"/>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7" t="str">
        <f ca="1">IF(ISERROR($V634),"",OFFSET('Smelter Look-up'!$G$4,$V634-4,0))</f>
        <v/>
      </c>
      <c r="I634" s="208" t="str">
        <f ca="1">IF(ISERROR($V634),"",OFFSET('Smelter Look-up'!$H$4,$V634-4,0))</f>
        <v/>
      </c>
      <c r="J634" s="208" t="str">
        <f ca="1">IF(ISERROR($V634),"",OFFSET('Smelter Look-up'!$I$4,$V634-4,0))</f>
        <v/>
      </c>
      <c r="K634" s="152"/>
      <c r="L634" s="152"/>
      <c r="M634" s="152"/>
      <c r="N634" s="152"/>
      <c r="O634" s="152"/>
      <c r="P634" s="210"/>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7" t="str">
        <f ca="1">IF(ISERROR($V635),"",OFFSET('Smelter Look-up'!$G$4,$V635-4,0))</f>
        <v/>
      </c>
      <c r="I635" s="208" t="str">
        <f ca="1">IF(ISERROR($V635),"",OFFSET('Smelter Look-up'!$H$4,$V635-4,0))</f>
        <v/>
      </c>
      <c r="J635" s="208" t="str">
        <f ca="1">IF(ISERROR($V635),"",OFFSET('Smelter Look-up'!$I$4,$V635-4,0))</f>
        <v/>
      </c>
      <c r="K635" s="152"/>
      <c r="L635" s="152"/>
      <c r="M635" s="152"/>
      <c r="N635" s="152"/>
      <c r="O635" s="152"/>
      <c r="P635" s="210"/>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7" t="str">
        <f ca="1">IF(ISERROR($V636),"",OFFSET('Smelter Look-up'!$G$4,$V636-4,0))</f>
        <v/>
      </c>
      <c r="I636" s="208" t="str">
        <f ca="1">IF(ISERROR($V636),"",OFFSET('Smelter Look-up'!$H$4,$V636-4,0))</f>
        <v/>
      </c>
      <c r="J636" s="208" t="str">
        <f ca="1">IF(ISERROR($V636),"",OFFSET('Smelter Look-up'!$I$4,$V636-4,0))</f>
        <v/>
      </c>
      <c r="K636" s="152"/>
      <c r="L636" s="152"/>
      <c r="M636" s="152"/>
      <c r="N636" s="152"/>
      <c r="O636" s="152"/>
      <c r="P636" s="210"/>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7" t="str">
        <f ca="1">IF(ISERROR($V637),"",OFFSET('Smelter Look-up'!$G$4,$V637-4,0))</f>
        <v/>
      </c>
      <c r="I637" s="208" t="str">
        <f ca="1">IF(ISERROR($V637),"",OFFSET('Smelter Look-up'!$H$4,$V637-4,0))</f>
        <v/>
      </c>
      <c r="J637" s="208" t="str">
        <f ca="1">IF(ISERROR($V637),"",OFFSET('Smelter Look-up'!$I$4,$V637-4,0))</f>
        <v/>
      </c>
      <c r="K637" s="152"/>
      <c r="L637" s="152"/>
      <c r="M637" s="152"/>
      <c r="N637" s="152"/>
      <c r="O637" s="152"/>
      <c r="P637" s="210"/>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7" t="str">
        <f ca="1">IF(ISERROR($V638),"",OFFSET('Smelter Look-up'!$G$4,$V638-4,0))</f>
        <v/>
      </c>
      <c r="I638" s="208" t="str">
        <f ca="1">IF(ISERROR($V638),"",OFFSET('Smelter Look-up'!$H$4,$V638-4,0))</f>
        <v/>
      </c>
      <c r="J638" s="208" t="str">
        <f ca="1">IF(ISERROR($V638),"",OFFSET('Smelter Look-up'!$I$4,$V638-4,0))</f>
        <v/>
      </c>
      <c r="K638" s="152"/>
      <c r="L638" s="152"/>
      <c r="M638" s="152"/>
      <c r="N638" s="152"/>
      <c r="O638" s="152"/>
      <c r="P638" s="210"/>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7" t="str">
        <f ca="1">IF(ISERROR($V639),"",OFFSET('Smelter Look-up'!$G$4,$V639-4,0))</f>
        <v/>
      </c>
      <c r="I639" s="208" t="str">
        <f ca="1">IF(ISERROR($V639),"",OFFSET('Smelter Look-up'!$H$4,$V639-4,0))</f>
        <v/>
      </c>
      <c r="J639" s="208" t="str">
        <f ca="1">IF(ISERROR($V639),"",OFFSET('Smelter Look-up'!$I$4,$V639-4,0))</f>
        <v/>
      </c>
      <c r="K639" s="152"/>
      <c r="L639" s="152"/>
      <c r="M639" s="152"/>
      <c r="N639" s="152"/>
      <c r="O639" s="152"/>
      <c r="P639" s="210"/>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7" t="str">
        <f ca="1">IF(ISERROR($V640),"",OFFSET('Smelter Look-up'!$G$4,$V640-4,0))</f>
        <v/>
      </c>
      <c r="I640" s="208" t="str">
        <f ca="1">IF(ISERROR($V640),"",OFFSET('Smelter Look-up'!$H$4,$V640-4,0))</f>
        <v/>
      </c>
      <c r="J640" s="208" t="str">
        <f ca="1">IF(ISERROR($V640),"",OFFSET('Smelter Look-up'!$I$4,$V640-4,0))</f>
        <v/>
      </c>
      <c r="K640" s="152"/>
      <c r="L640" s="152"/>
      <c r="M640" s="152"/>
      <c r="N640" s="152"/>
      <c r="O640" s="152"/>
      <c r="P640" s="210"/>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7" t="str">
        <f ca="1">IF(ISERROR($V641),"",OFFSET('Smelter Look-up'!$G$4,$V641-4,0))</f>
        <v/>
      </c>
      <c r="I641" s="208" t="str">
        <f ca="1">IF(ISERROR($V641),"",OFFSET('Smelter Look-up'!$H$4,$V641-4,0))</f>
        <v/>
      </c>
      <c r="J641" s="208" t="str">
        <f ca="1">IF(ISERROR($V641),"",OFFSET('Smelter Look-up'!$I$4,$V641-4,0))</f>
        <v/>
      </c>
      <c r="K641" s="152"/>
      <c r="L641" s="152"/>
      <c r="M641" s="152"/>
      <c r="N641" s="152"/>
      <c r="O641" s="152"/>
      <c r="P641" s="210"/>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7" t="str">
        <f ca="1">IF(ISERROR($V642),"",OFFSET('Smelter Look-up'!$G$4,$V642-4,0))</f>
        <v/>
      </c>
      <c r="I642" s="208" t="str">
        <f ca="1">IF(ISERROR($V642),"",OFFSET('Smelter Look-up'!$H$4,$V642-4,0))</f>
        <v/>
      </c>
      <c r="J642" s="208" t="str">
        <f ca="1">IF(ISERROR($V642),"",OFFSET('Smelter Look-up'!$I$4,$V642-4,0))</f>
        <v/>
      </c>
      <c r="K642" s="152"/>
      <c r="L642" s="152"/>
      <c r="M642" s="152"/>
      <c r="N642" s="152"/>
      <c r="O642" s="152"/>
      <c r="P642" s="210"/>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7" t="str">
        <f ca="1">IF(ISERROR($V643),"",OFFSET('Smelter Look-up'!$G$4,$V643-4,0))</f>
        <v/>
      </c>
      <c r="I643" s="208" t="str">
        <f ca="1">IF(ISERROR($V643),"",OFFSET('Smelter Look-up'!$H$4,$V643-4,0))</f>
        <v/>
      </c>
      <c r="J643" s="208" t="str">
        <f ca="1">IF(ISERROR($V643),"",OFFSET('Smelter Look-up'!$I$4,$V643-4,0))</f>
        <v/>
      </c>
      <c r="K643" s="152"/>
      <c r="L643" s="152"/>
      <c r="M643" s="152"/>
      <c r="N643" s="152"/>
      <c r="O643" s="152"/>
      <c r="P643" s="210"/>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7" t="str">
        <f ca="1">IF(ISERROR($V644),"",OFFSET('Smelter Look-up'!$G$4,$V644-4,0))</f>
        <v/>
      </c>
      <c r="I644" s="208" t="str">
        <f ca="1">IF(ISERROR($V644),"",OFFSET('Smelter Look-up'!$H$4,$V644-4,0))</f>
        <v/>
      </c>
      <c r="J644" s="208" t="str">
        <f ca="1">IF(ISERROR($V644),"",OFFSET('Smelter Look-up'!$I$4,$V644-4,0))</f>
        <v/>
      </c>
      <c r="K644" s="152"/>
      <c r="L644" s="152"/>
      <c r="M644" s="152"/>
      <c r="N644" s="152"/>
      <c r="O644" s="152"/>
      <c r="P644" s="210"/>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7" t="str">
        <f ca="1">IF(ISERROR($V645),"",OFFSET('Smelter Look-up'!$G$4,$V645-4,0))</f>
        <v/>
      </c>
      <c r="I645" s="208" t="str">
        <f ca="1">IF(ISERROR($V645),"",OFFSET('Smelter Look-up'!$H$4,$V645-4,0))</f>
        <v/>
      </c>
      <c r="J645" s="208" t="str">
        <f ca="1">IF(ISERROR($V645),"",OFFSET('Smelter Look-up'!$I$4,$V645-4,0))</f>
        <v/>
      </c>
      <c r="K645" s="152"/>
      <c r="L645" s="152"/>
      <c r="M645" s="152"/>
      <c r="N645" s="152"/>
      <c r="O645" s="152"/>
      <c r="P645" s="210"/>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7" t="str">
        <f ca="1">IF(ISERROR($V646),"",OFFSET('Smelter Look-up'!$G$4,$V646-4,0))</f>
        <v/>
      </c>
      <c r="I646" s="208" t="str">
        <f ca="1">IF(ISERROR($V646),"",OFFSET('Smelter Look-up'!$H$4,$V646-4,0))</f>
        <v/>
      </c>
      <c r="J646" s="208" t="str">
        <f ca="1">IF(ISERROR($V646),"",OFFSET('Smelter Look-up'!$I$4,$V646-4,0))</f>
        <v/>
      </c>
      <c r="K646" s="152"/>
      <c r="L646" s="152"/>
      <c r="M646" s="152"/>
      <c r="N646" s="152"/>
      <c r="O646" s="152"/>
      <c r="P646" s="210"/>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7" t="str">
        <f ca="1">IF(ISERROR($V647),"",OFFSET('Smelter Look-up'!$G$4,$V647-4,0))</f>
        <v/>
      </c>
      <c r="I647" s="208" t="str">
        <f ca="1">IF(ISERROR($V647),"",OFFSET('Smelter Look-up'!$H$4,$V647-4,0))</f>
        <v/>
      </c>
      <c r="J647" s="208" t="str">
        <f ca="1">IF(ISERROR($V647),"",OFFSET('Smelter Look-up'!$I$4,$V647-4,0))</f>
        <v/>
      </c>
      <c r="K647" s="152"/>
      <c r="L647" s="152"/>
      <c r="M647" s="152"/>
      <c r="N647" s="152"/>
      <c r="O647" s="152"/>
      <c r="P647" s="210"/>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7" t="str">
        <f ca="1">IF(ISERROR($V648),"",OFFSET('Smelter Look-up'!$G$4,$V648-4,0))</f>
        <v/>
      </c>
      <c r="I648" s="208" t="str">
        <f ca="1">IF(ISERROR($V648),"",OFFSET('Smelter Look-up'!$H$4,$V648-4,0))</f>
        <v/>
      </c>
      <c r="J648" s="208" t="str">
        <f ca="1">IF(ISERROR($V648),"",OFFSET('Smelter Look-up'!$I$4,$V648-4,0))</f>
        <v/>
      </c>
      <c r="K648" s="152"/>
      <c r="L648" s="152"/>
      <c r="M648" s="152"/>
      <c r="N648" s="152"/>
      <c r="O648" s="152"/>
      <c r="P648" s="210"/>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7" t="str">
        <f ca="1">IF(ISERROR($V649),"",OFFSET('Smelter Look-up'!$G$4,$V649-4,0))</f>
        <v/>
      </c>
      <c r="I649" s="208" t="str">
        <f ca="1">IF(ISERROR($V649),"",OFFSET('Smelter Look-up'!$H$4,$V649-4,0))</f>
        <v/>
      </c>
      <c r="J649" s="208" t="str">
        <f ca="1">IF(ISERROR($V649),"",OFFSET('Smelter Look-up'!$I$4,$V649-4,0))</f>
        <v/>
      </c>
      <c r="K649" s="152"/>
      <c r="L649" s="152"/>
      <c r="M649" s="152"/>
      <c r="N649" s="152"/>
      <c r="O649" s="152"/>
      <c r="P649" s="210"/>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7" t="str">
        <f ca="1">IF(ISERROR($V650),"",OFFSET('Smelter Look-up'!$G$4,$V650-4,0))</f>
        <v/>
      </c>
      <c r="I650" s="208" t="str">
        <f ca="1">IF(ISERROR($V650),"",OFFSET('Smelter Look-up'!$H$4,$V650-4,0))</f>
        <v/>
      </c>
      <c r="J650" s="208" t="str">
        <f ca="1">IF(ISERROR($V650),"",OFFSET('Smelter Look-up'!$I$4,$V650-4,0))</f>
        <v/>
      </c>
      <c r="K650" s="152"/>
      <c r="L650" s="152"/>
      <c r="M650" s="152"/>
      <c r="N650" s="152"/>
      <c r="O650" s="152"/>
      <c r="P650" s="210"/>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7" t="str">
        <f ca="1">IF(ISERROR($V651),"",OFFSET('Smelter Look-up'!$G$4,$V651-4,0))</f>
        <v/>
      </c>
      <c r="I651" s="208" t="str">
        <f ca="1">IF(ISERROR($V651),"",OFFSET('Smelter Look-up'!$H$4,$V651-4,0))</f>
        <v/>
      </c>
      <c r="J651" s="208" t="str">
        <f ca="1">IF(ISERROR($V651),"",OFFSET('Smelter Look-up'!$I$4,$V651-4,0))</f>
        <v/>
      </c>
      <c r="K651" s="152"/>
      <c r="L651" s="152"/>
      <c r="M651" s="152"/>
      <c r="N651" s="152"/>
      <c r="O651" s="152"/>
      <c r="P651" s="210"/>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7" t="str">
        <f ca="1">IF(ISERROR($V652),"",OFFSET('Smelter Look-up'!$G$4,$V652-4,0))</f>
        <v/>
      </c>
      <c r="I652" s="208" t="str">
        <f ca="1">IF(ISERROR($V652),"",OFFSET('Smelter Look-up'!$H$4,$V652-4,0))</f>
        <v/>
      </c>
      <c r="J652" s="208" t="str">
        <f ca="1">IF(ISERROR($V652),"",OFFSET('Smelter Look-up'!$I$4,$V652-4,0))</f>
        <v/>
      </c>
      <c r="K652" s="152"/>
      <c r="L652" s="152"/>
      <c r="M652" s="152"/>
      <c r="N652" s="152"/>
      <c r="O652" s="152"/>
      <c r="P652" s="210"/>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7" t="str">
        <f ca="1">IF(ISERROR($V653),"",OFFSET('Smelter Look-up'!$G$4,$V653-4,0))</f>
        <v/>
      </c>
      <c r="I653" s="208" t="str">
        <f ca="1">IF(ISERROR($V653),"",OFFSET('Smelter Look-up'!$H$4,$V653-4,0))</f>
        <v/>
      </c>
      <c r="J653" s="208" t="str">
        <f ca="1">IF(ISERROR($V653),"",OFFSET('Smelter Look-up'!$I$4,$V653-4,0))</f>
        <v/>
      </c>
      <c r="K653" s="152"/>
      <c r="L653" s="152"/>
      <c r="M653" s="152"/>
      <c r="N653" s="152"/>
      <c r="O653" s="152"/>
      <c r="P653" s="210"/>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7" t="str">
        <f ca="1">IF(ISERROR($V654),"",OFFSET('Smelter Look-up'!$G$4,$V654-4,0))</f>
        <v/>
      </c>
      <c r="I654" s="208" t="str">
        <f ca="1">IF(ISERROR($V654),"",OFFSET('Smelter Look-up'!$H$4,$V654-4,0))</f>
        <v/>
      </c>
      <c r="J654" s="208" t="str">
        <f ca="1">IF(ISERROR($V654),"",OFFSET('Smelter Look-up'!$I$4,$V654-4,0))</f>
        <v/>
      </c>
      <c r="K654" s="152"/>
      <c r="L654" s="152"/>
      <c r="M654" s="152"/>
      <c r="N654" s="152"/>
      <c r="O654" s="152"/>
      <c r="P654" s="210"/>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7" t="str">
        <f ca="1">IF(ISERROR($V655),"",OFFSET('Smelter Look-up'!$G$4,$V655-4,0))</f>
        <v/>
      </c>
      <c r="I655" s="208" t="str">
        <f ca="1">IF(ISERROR($V655),"",OFFSET('Smelter Look-up'!$H$4,$V655-4,0))</f>
        <v/>
      </c>
      <c r="J655" s="208" t="str">
        <f ca="1">IF(ISERROR($V655),"",OFFSET('Smelter Look-up'!$I$4,$V655-4,0))</f>
        <v/>
      </c>
      <c r="K655" s="152"/>
      <c r="L655" s="152"/>
      <c r="M655" s="152"/>
      <c r="N655" s="152"/>
      <c r="O655" s="152"/>
      <c r="P655" s="210"/>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7" t="str">
        <f ca="1">IF(ISERROR($V656),"",OFFSET('Smelter Look-up'!$G$4,$V656-4,0))</f>
        <v/>
      </c>
      <c r="I656" s="208" t="str">
        <f ca="1">IF(ISERROR($V656),"",OFFSET('Smelter Look-up'!$H$4,$V656-4,0))</f>
        <v/>
      </c>
      <c r="J656" s="208" t="str">
        <f ca="1">IF(ISERROR($V656),"",OFFSET('Smelter Look-up'!$I$4,$V656-4,0))</f>
        <v/>
      </c>
      <c r="K656" s="152"/>
      <c r="L656" s="152"/>
      <c r="M656" s="152"/>
      <c r="N656" s="152"/>
      <c r="O656" s="152"/>
      <c r="P656" s="210"/>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7" t="str">
        <f ca="1">IF(ISERROR($V657),"",OFFSET('Smelter Look-up'!$G$4,$V657-4,0))</f>
        <v/>
      </c>
      <c r="I657" s="208" t="str">
        <f ca="1">IF(ISERROR($V657),"",OFFSET('Smelter Look-up'!$H$4,$V657-4,0))</f>
        <v/>
      </c>
      <c r="J657" s="208" t="str">
        <f ca="1">IF(ISERROR($V657),"",OFFSET('Smelter Look-up'!$I$4,$V657-4,0))</f>
        <v/>
      </c>
      <c r="K657" s="152"/>
      <c r="L657" s="152"/>
      <c r="M657" s="152"/>
      <c r="N657" s="152"/>
      <c r="O657" s="152"/>
      <c r="P657" s="210"/>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7" t="str">
        <f ca="1">IF(ISERROR($V658),"",OFFSET('Smelter Look-up'!$G$4,$V658-4,0))</f>
        <v/>
      </c>
      <c r="I658" s="208" t="str">
        <f ca="1">IF(ISERROR($V658),"",OFFSET('Smelter Look-up'!$H$4,$V658-4,0))</f>
        <v/>
      </c>
      <c r="J658" s="208" t="str">
        <f ca="1">IF(ISERROR($V658),"",OFFSET('Smelter Look-up'!$I$4,$V658-4,0))</f>
        <v/>
      </c>
      <c r="K658" s="152"/>
      <c r="L658" s="152"/>
      <c r="M658" s="152"/>
      <c r="N658" s="152"/>
      <c r="O658" s="152"/>
      <c r="P658" s="210"/>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7" t="str">
        <f ca="1">IF(ISERROR($V659),"",OFFSET('Smelter Look-up'!$G$4,$V659-4,0))</f>
        <v/>
      </c>
      <c r="I659" s="208" t="str">
        <f ca="1">IF(ISERROR($V659),"",OFFSET('Smelter Look-up'!$H$4,$V659-4,0))</f>
        <v/>
      </c>
      <c r="J659" s="208" t="str">
        <f ca="1">IF(ISERROR($V659),"",OFFSET('Smelter Look-up'!$I$4,$V659-4,0))</f>
        <v/>
      </c>
      <c r="K659" s="152"/>
      <c r="L659" s="152"/>
      <c r="M659" s="152"/>
      <c r="N659" s="152"/>
      <c r="O659" s="152"/>
      <c r="P659" s="210"/>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7" t="str">
        <f ca="1">IF(ISERROR($V660),"",OFFSET('Smelter Look-up'!$G$4,$V660-4,0))</f>
        <v/>
      </c>
      <c r="I660" s="208" t="str">
        <f ca="1">IF(ISERROR($V660),"",OFFSET('Smelter Look-up'!$H$4,$V660-4,0))</f>
        <v/>
      </c>
      <c r="J660" s="208" t="str">
        <f ca="1">IF(ISERROR($V660),"",OFFSET('Smelter Look-up'!$I$4,$V660-4,0))</f>
        <v/>
      </c>
      <c r="K660" s="152"/>
      <c r="L660" s="152"/>
      <c r="M660" s="152"/>
      <c r="N660" s="152"/>
      <c r="O660" s="152"/>
      <c r="P660" s="210"/>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7" t="str">
        <f ca="1">IF(ISERROR($V661),"",OFFSET('Smelter Look-up'!$G$4,$V661-4,0))</f>
        <v/>
      </c>
      <c r="I661" s="208" t="str">
        <f ca="1">IF(ISERROR($V661),"",OFFSET('Smelter Look-up'!$H$4,$V661-4,0))</f>
        <v/>
      </c>
      <c r="J661" s="208" t="str">
        <f ca="1">IF(ISERROR($V661),"",OFFSET('Smelter Look-up'!$I$4,$V661-4,0))</f>
        <v/>
      </c>
      <c r="K661" s="152"/>
      <c r="L661" s="152"/>
      <c r="M661" s="152"/>
      <c r="N661" s="152"/>
      <c r="O661" s="152"/>
      <c r="P661" s="210"/>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7" t="str">
        <f ca="1">IF(ISERROR($V662),"",OFFSET('Smelter Look-up'!$G$4,$V662-4,0))</f>
        <v/>
      </c>
      <c r="I662" s="208" t="str">
        <f ca="1">IF(ISERROR($V662),"",OFFSET('Smelter Look-up'!$H$4,$V662-4,0))</f>
        <v/>
      </c>
      <c r="J662" s="208" t="str">
        <f ca="1">IF(ISERROR($V662),"",OFFSET('Smelter Look-up'!$I$4,$V662-4,0))</f>
        <v/>
      </c>
      <c r="K662" s="152"/>
      <c r="L662" s="152"/>
      <c r="M662" s="152"/>
      <c r="N662" s="152"/>
      <c r="O662" s="152"/>
      <c r="P662" s="210"/>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7" t="str">
        <f ca="1">IF(ISERROR($V663),"",OFFSET('Smelter Look-up'!$G$4,$V663-4,0))</f>
        <v/>
      </c>
      <c r="I663" s="208" t="str">
        <f ca="1">IF(ISERROR($V663),"",OFFSET('Smelter Look-up'!$H$4,$V663-4,0))</f>
        <v/>
      </c>
      <c r="J663" s="208" t="str">
        <f ca="1">IF(ISERROR($V663),"",OFFSET('Smelter Look-up'!$I$4,$V663-4,0))</f>
        <v/>
      </c>
      <c r="K663" s="152"/>
      <c r="L663" s="152"/>
      <c r="M663" s="152"/>
      <c r="N663" s="152"/>
      <c r="O663" s="152"/>
      <c r="P663" s="210"/>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7" t="str">
        <f ca="1">IF(ISERROR($V664),"",OFFSET('Smelter Look-up'!$G$4,$V664-4,0))</f>
        <v/>
      </c>
      <c r="I664" s="208" t="str">
        <f ca="1">IF(ISERROR($V664),"",OFFSET('Smelter Look-up'!$H$4,$V664-4,0))</f>
        <v/>
      </c>
      <c r="J664" s="208" t="str">
        <f ca="1">IF(ISERROR($V664),"",OFFSET('Smelter Look-up'!$I$4,$V664-4,0))</f>
        <v/>
      </c>
      <c r="K664" s="152"/>
      <c r="L664" s="152"/>
      <c r="M664" s="152"/>
      <c r="N664" s="152"/>
      <c r="O664" s="152"/>
      <c r="P664" s="210"/>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7" t="str">
        <f ca="1">IF(ISERROR($V665),"",OFFSET('Smelter Look-up'!$G$4,$V665-4,0))</f>
        <v/>
      </c>
      <c r="I665" s="208" t="str">
        <f ca="1">IF(ISERROR($V665),"",OFFSET('Smelter Look-up'!$H$4,$V665-4,0))</f>
        <v/>
      </c>
      <c r="J665" s="208" t="str">
        <f ca="1">IF(ISERROR($V665),"",OFFSET('Smelter Look-up'!$I$4,$V665-4,0))</f>
        <v/>
      </c>
      <c r="K665" s="152"/>
      <c r="L665" s="152"/>
      <c r="M665" s="152"/>
      <c r="N665" s="152"/>
      <c r="O665" s="152"/>
      <c r="P665" s="210"/>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7" t="str">
        <f ca="1">IF(ISERROR($V666),"",OFFSET('Smelter Look-up'!$G$4,$V666-4,0))</f>
        <v/>
      </c>
      <c r="I666" s="208" t="str">
        <f ca="1">IF(ISERROR($V666),"",OFFSET('Smelter Look-up'!$H$4,$V666-4,0))</f>
        <v/>
      </c>
      <c r="J666" s="208" t="str">
        <f ca="1">IF(ISERROR($V666),"",OFFSET('Smelter Look-up'!$I$4,$V666-4,0))</f>
        <v/>
      </c>
      <c r="K666" s="152"/>
      <c r="L666" s="152"/>
      <c r="M666" s="152"/>
      <c r="N666" s="152"/>
      <c r="O666" s="152"/>
      <c r="P666" s="210"/>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7" t="str">
        <f ca="1">IF(ISERROR($V667),"",OFFSET('Smelter Look-up'!$G$4,$V667-4,0))</f>
        <v/>
      </c>
      <c r="I667" s="208" t="str">
        <f ca="1">IF(ISERROR($V667),"",OFFSET('Smelter Look-up'!$H$4,$V667-4,0))</f>
        <v/>
      </c>
      <c r="J667" s="208" t="str">
        <f ca="1">IF(ISERROR($V667),"",OFFSET('Smelter Look-up'!$I$4,$V667-4,0))</f>
        <v/>
      </c>
      <c r="K667" s="152"/>
      <c r="L667" s="152"/>
      <c r="M667" s="152"/>
      <c r="N667" s="152"/>
      <c r="O667" s="152"/>
      <c r="P667" s="210"/>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7" t="str">
        <f ca="1">IF(ISERROR($V668),"",OFFSET('Smelter Look-up'!$G$4,$V668-4,0))</f>
        <v/>
      </c>
      <c r="I668" s="208" t="str">
        <f ca="1">IF(ISERROR($V668),"",OFFSET('Smelter Look-up'!$H$4,$V668-4,0))</f>
        <v/>
      </c>
      <c r="J668" s="208" t="str">
        <f ca="1">IF(ISERROR($V668),"",OFFSET('Smelter Look-up'!$I$4,$V668-4,0))</f>
        <v/>
      </c>
      <c r="K668" s="152"/>
      <c r="L668" s="152"/>
      <c r="M668" s="152"/>
      <c r="N668" s="152"/>
      <c r="O668" s="152"/>
      <c r="P668" s="210"/>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7" t="str">
        <f ca="1">IF(ISERROR($V669),"",OFFSET('Smelter Look-up'!$G$4,$V669-4,0))</f>
        <v/>
      </c>
      <c r="I669" s="208" t="str">
        <f ca="1">IF(ISERROR($V669),"",OFFSET('Smelter Look-up'!$H$4,$V669-4,0))</f>
        <v/>
      </c>
      <c r="J669" s="208" t="str">
        <f ca="1">IF(ISERROR($V669),"",OFFSET('Smelter Look-up'!$I$4,$V669-4,0))</f>
        <v/>
      </c>
      <c r="K669" s="152"/>
      <c r="L669" s="152"/>
      <c r="M669" s="152"/>
      <c r="N669" s="152"/>
      <c r="O669" s="152"/>
      <c r="P669" s="210"/>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7" t="str">
        <f ca="1">IF(ISERROR($V670),"",OFFSET('Smelter Look-up'!$G$4,$V670-4,0))</f>
        <v/>
      </c>
      <c r="I670" s="208" t="str">
        <f ca="1">IF(ISERROR($V670),"",OFFSET('Smelter Look-up'!$H$4,$V670-4,0))</f>
        <v/>
      </c>
      <c r="J670" s="208" t="str">
        <f ca="1">IF(ISERROR($V670),"",OFFSET('Smelter Look-up'!$I$4,$V670-4,0))</f>
        <v/>
      </c>
      <c r="K670" s="152"/>
      <c r="L670" s="152"/>
      <c r="M670" s="152"/>
      <c r="N670" s="152"/>
      <c r="O670" s="152"/>
      <c r="P670" s="210"/>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7" t="str">
        <f ca="1">IF(ISERROR($V671),"",OFFSET('Smelter Look-up'!$G$4,$V671-4,0))</f>
        <v/>
      </c>
      <c r="I671" s="208" t="str">
        <f ca="1">IF(ISERROR($V671),"",OFFSET('Smelter Look-up'!$H$4,$V671-4,0))</f>
        <v/>
      </c>
      <c r="J671" s="208" t="str">
        <f ca="1">IF(ISERROR($V671),"",OFFSET('Smelter Look-up'!$I$4,$V671-4,0))</f>
        <v/>
      </c>
      <c r="K671" s="152"/>
      <c r="L671" s="152"/>
      <c r="M671" s="152"/>
      <c r="N671" s="152"/>
      <c r="O671" s="152"/>
      <c r="P671" s="210"/>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7" t="str">
        <f ca="1">IF(ISERROR($V672),"",OFFSET('Smelter Look-up'!$G$4,$V672-4,0))</f>
        <v/>
      </c>
      <c r="I672" s="208" t="str">
        <f ca="1">IF(ISERROR($V672),"",OFFSET('Smelter Look-up'!$H$4,$V672-4,0))</f>
        <v/>
      </c>
      <c r="J672" s="208" t="str">
        <f ca="1">IF(ISERROR($V672),"",OFFSET('Smelter Look-up'!$I$4,$V672-4,0))</f>
        <v/>
      </c>
      <c r="K672" s="152"/>
      <c r="L672" s="152"/>
      <c r="M672" s="152"/>
      <c r="N672" s="152"/>
      <c r="O672" s="152"/>
      <c r="P672" s="210"/>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7" t="str">
        <f ca="1">IF(ISERROR($V673),"",OFFSET('Smelter Look-up'!$G$4,$V673-4,0))</f>
        <v/>
      </c>
      <c r="I673" s="208" t="str">
        <f ca="1">IF(ISERROR($V673),"",OFFSET('Smelter Look-up'!$H$4,$V673-4,0))</f>
        <v/>
      </c>
      <c r="J673" s="208" t="str">
        <f ca="1">IF(ISERROR($V673),"",OFFSET('Smelter Look-up'!$I$4,$V673-4,0))</f>
        <v/>
      </c>
      <c r="K673" s="152"/>
      <c r="L673" s="152"/>
      <c r="M673" s="152"/>
      <c r="N673" s="152"/>
      <c r="O673" s="152"/>
      <c r="P673" s="210"/>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7" t="str">
        <f ca="1">IF(ISERROR($V674),"",OFFSET('Smelter Look-up'!$G$4,$V674-4,0))</f>
        <v/>
      </c>
      <c r="I674" s="208" t="str">
        <f ca="1">IF(ISERROR($V674),"",OFFSET('Smelter Look-up'!$H$4,$V674-4,0))</f>
        <v/>
      </c>
      <c r="J674" s="208" t="str">
        <f ca="1">IF(ISERROR($V674),"",OFFSET('Smelter Look-up'!$I$4,$V674-4,0))</f>
        <v/>
      </c>
      <c r="K674" s="152"/>
      <c r="L674" s="152"/>
      <c r="M674" s="152"/>
      <c r="N674" s="152"/>
      <c r="O674" s="152"/>
      <c r="P674" s="210"/>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7" t="str">
        <f ca="1">IF(ISERROR($V675),"",OFFSET('Smelter Look-up'!$G$4,$V675-4,0))</f>
        <v/>
      </c>
      <c r="I675" s="208" t="str">
        <f ca="1">IF(ISERROR($V675),"",OFFSET('Smelter Look-up'!$H$4,$V675-4,0))</f>
        <v/>
      </c>
      <c r="J675" s="208" t="str">
        <f ca="1">IF(ISERROR($V675),"",OFFSET('Smelter Look-up'!$I$4,$V675-4,0))</f>
        <v/>
      </c>
      <c r="K675" s="152"/>
      <c r="L675" s="152"/>
      <c r="M675" s="152"/>
      <c r="N675" s="152"/>
      <c r="O675" s="152"/>
      <c r="P675" s="210"/>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7" t="str">
        <f ca="1">IF(ISERROR($V676),"",OFFSET('Smelter Look-up'!$G$4,$V676-4,0))</f>
        <v/>
      </c>
      <c r="I676" s="208" t="str">
        <f ca="1">IF(ISERROR($V676),"",OFFSET('Smelter Look-up'!$H$4,$V676-4,0))</f>
        <v/>
      </c>
      <c r="J676" s="208" t="str">
        <f ca="1">IF(ISERROR($V676),"",OFFSET('Smelter Look-up'!$I$4,$V676-4,0))</f>
        <v/>
      </c>
      <c r="K676" s="152"/>
      <c r="L676" s="152"/>
      <c r="M676" s="152"/>
      <c r="N676" s="152"/>
      <c r="O676" s="152"/>
      <c r="P676" s="210"/>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7" t="str">
        <f ca="1">IF(ISERROR($V677),"",OFFSET('Smelter Look-up'!$G$4,$V677-4,0))</f>
        <v/>
      </c>
      <c r="I677" s="208" t="str">
        <f ca="1">IF(ISERROR($V677),"",OFFSET('Smelter Look-up'!$H$4,$V677-4,0))</f>
        <v/>
      </c>
      <c r="J677" s="208" t="str">
        <f ca="1">IF(ISERROR($V677),"",OFFSET('Smelter Look-up'!$I$4,$V677-4,0))</f>
        <v/>
      </c>
      <c r="K677" s="152"/>
      <c r="L677" s="152"/>
      <c r="M677" s="152"/>
      <c r="N677" s="152"/>
      <c r="O677" s="152"/>
      <c r="P677" s="210"/>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7" t="str">
        <f ca="1">IF(ISERROR($V678),"",OFFSET('Smelter Look-up'!$G$4,$V678-4,0))</f>
        <v/>
      </c>
      <c r="I678" s="208" t="str">
        <f ca="1">IF(ISERROR($V678),"",OFFSET('Smelter Look-up'!$H$4,$V678-4,0))</f>
        <v/>
      </c>
      <c r="J678" s="208" t="str">
        <f ca="1">IF(ISERROR($V678),"",OFFSET('Smelter Look-up'!$I$4,$V678-4,0))</f>
        <v/>
      </c>
      <c r="K678" s="152"/>
      <c r="L678" s="152"/>
      <c r="M678" s="152"/>
      <c r="N678" s="152"/>
      <c r="O678" s="152"/>
      <c r="P678" s="210"/>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7" t="str">
        <f ca="1">IF(ISERROR($V679),"",OFFSET('Smelter Look-up'!$G$4,$V679-4,0))</f>
        <v/>
      </c>
      <c r="I679" s="208" t="str">
        <f ca="1">IF(ISERROR($V679),"",OFFSET('Smelter Look-up'!$H$4,$V679-4,0))</f>
        <v/>
      </c>
      <c r="J679" s="208" t="str">
        <f ca="1">IF(ISERROR($V679),"",OFFSET('Smelter Look-up'!$I$4,$V679-4,0))</f>
        <v/>
      </c>
      <c r="K679" s="152"/>
      <c r="L679" s="152"/>
      <c r="M679" s="152"/>
      <c r="N679" s="152"/>
      <c r="O679" s="152"/>
      <c r="P679" s="210"/>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7" t="str">
        <f ca="1">IF(ISERROR($V680),"",OFFSET('Smelter Look-up'!$G$4,$V680-4,0))</f>
        <v/>
      </c>
      <c r="I680" s="208" t="str">
        <f ca="1">IF(ISERROR($V680),"",OFFSET('Smelter Look-up'!$H$4,$V680-4,0))</f>
        <v/>
      </c>
      <c r="J680" s="208" t="str">
        <f ca="1">IF(ISERROR($V680),"",OFFSET('Smelter Look-up'!$I$4,$V680-4,0))</f>
        <v/>
      </c>
      <c r="K680" s="152"/>
      <c r="L680" s="152"/>
      <c r="M680" s="152"/>
      <c r="N680" s="152"/>
      <c r="O680" s="152"/>
      <c r="P680" s="210"/>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7" t="str">
        <f ca="1">IF(ISERROR($V681),"",OFFSET('Smelter Look-up'!$G$4,$V681-4,0))</f>
        <v/>
      </c>
      <c r="I681" s="208" t="str">
        <f ca="1">IF(ISERROR($V681),"",OFFSET('Smelter Look-up'!$H$4,$V681-4,0))</f>
        <v/>
      </c>
      <c r="J681" s="208" t="str">
        <f ca="1">IF(ISERROR($V681),"",OFFSET('Smelter Look-up'!$I$4,$V681-4,0))</f>
        <v/>
      </c>
      <c r="K681" s="152"/>
      <c r="L681" s="152"/>
      <c r="M681" s="152"/>
      <c r="N681" s="152"/>
      <c r="O681" s="152"/>
      <c r="P681" s="210"/>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7" t="str">
        <f ca="1">IF(ISERROR($V682),"",OFFSET('Smelter Look-up'!$G$4,$V682-4,0))</f>
        <v/>
      </c>
      <c r="I682" s="208" t="str">
        <f ca="1">IF(ISERROR($V682),"",OFFSET('Smelter Look-up'!$H$4,$V682-4,0))</f>
        <v/>
      </c>
      <c r="J682" s="208" t="str">
        <f ca="1">IF(ISERROR($V682),"",OFFSET('Smelter Look-up'!$I$4,$V682-4,0))</f>
        <v/>
      </c>
      <c r="K682" s="152"/>
      <c r="L682" s="152"/>
      <c r="M682" s="152"/>
      <c r="N682" s="152"/>
      <c r="O682" s="152"/>
      <c r="P682" s="210"/>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7" t="str">
        <f ca="1">IF(ISERROR($V683),"",OFFSET('Smelter Look-up'!$G$4,$V683-4,0))</f>
        <v/>
      </c>
      <c r="I683" s="208" t="str">
        <f ca="1">IF(ISERROR($V683),"",OFFSET('Smelter Look-up'!$H$4,$V683-4,0))</f>
        <v/>
      </c>
      <c r="J683" s="208" t="str">
        <f ca="1">IF(ISERROR($V683),"",OFFSET('Smelter Look-up'!$I$4,$V683-4,0))</f>
        <v/>
      </c>
      <c r="K683" s="152"/>
      <c r="L683" s="152"/>
      <c r="M683" s="152"/>
      <c r="N683" s="152"/>
      <c r="O683" s="152"/>
      <c r="P683" s="210"/>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7" t="str">
        <f ca="1">IF(ISERROR($V684),"",OFFSET('Smelter Look-up'!$G$4,$V684-4,0))</f>
        <v/>
      </c>
      <c r="I684" s="208" t="str">
        <f ca="1">IF(ISERROR($V684),"",OFFSET('Smelter Look-up'!$H$4,$V684-4,0))</f>
        <v/>
      </c>
      <c r="J684" s="208" t="str">
        <f ca="1">IF(ISERROR($V684),"",OFFSET('Smelter Look-up'!$I$4,$V684-4,0))</f>
        <v/>
      </c>
      <c r="K684" s="152"/>
      <c r="L684" s="152"/>
      <c r="M684" s="152"/>
      <c r="N684" s="152"/>
      <c r="O684" s="152"/>
      <c r="P684" s="210"/>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7" t="str">
        <f ca="1">IF(ISERROR($V685),"",OFFSET('Smelter Look-up'!$G$4,$V685-4,0))</f>
        <v/>
      </c>
      <c r="I685" s="208" t="str">
        <f ca="1">IF(ISERROR($V685),"",OFFSET('Smelter Look-up'!$H$4,$V685-4,0))</f>
        <v/>
      </c>
      <c r="J685" s="208" t="str">
        <f ca="1">IF(ISERROR($V685),"",OFFSET('Smelter Look-up'!$I$4,$V685-4,0))</f>
        <v/>
      </c>
      <c r="K685" s="152"/>
      <c r="L685" s="152"/>
      <c r="M685" s="152"/>
      <c r="N685" s="152"/>
      <c r="O685" s="152"/>
      <c r="P685" s="210"/>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7" t="str">
        <f ca="1">IF(ISERROR($V686),"",OFFSET('Smelter Look-up'!$G$4,$V686-4,0))</f>
        <v/>
      </c>
      <c r="I686" s="208" t="str">
        <f ca="1">IF(ISERROR($V686),"",OFFSET('Smelter Look-up'!$H$4,$V686-4,0))</f>
        <v/>
      </c>
      <c r="J686" s="208" t="str">
        <f ca="1">IF(ISERROR($V686),"",OFFSET('Smelter Look-up'!$I$4,$V686-4,0))</f>
        <v/>
      </c>
      <c r="K686" s="152"/>
      <c r="L686" s="152"/>
      <c r="M686" s="152"/>
      <c r="N686" s="152"/>
      <c r="O686" s="152"/>
      <c r="P686" s="210"/>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7" t="str">
        <f ca="1">IF(ISERROR($V687),"",OFFSET('Smelter Look-up'!$G$4,$V687-4,0))</f>
        <v/>
      </c>
      <c r="I687" s="208" t="str">
        <f ca="1">IF(ISERROR($V687),"",OFFSET('Smelter Look-up'!$H$4,$V687-4,0))</f>
        <v/>
      </c>
      <c r="J687" s="208" t="str">
        <f ca="1">IF(ISERROR($V687),"",OFFSET('Smelter Look-up'!$I$4,$V687-4,0))</f>
        <v/>
      </c>
      <c r="K687" s="152"/>
      <c r="L687" s="152"/>
      <c r="M687" s="152"/>
      <c r="N687" s="152"/>
      <c r="O687" s="152"/>
      <c r="P687" s="210"/>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7" t="str">
        <f ca="1">IF(ISERROR($V688),"",OFFSET('Smelter Look-up'!$G$4,$V688-4,0))</f>
        <v/>
      </c>
      <c r="I688" s="208" t="str">
        <f ca="1">IF(ISERROR($V688),"",OFFSET('Smelter Look-up'!$H$4,$V688-4,0))</f>
        <v/>
      </c>
      <c r="J688" s="208" t="str">
        <f ca="1">IF(ISERROR($V688),"",OFFSET('Smelter Look-up'!$I$4,$V688-4,0))</f>
        <v/>
      </c>
      <c r="K688" s="152"/>
      <c r="L688" s="152"/>
      <c r="M688" s="152"/>
      <c r="N688" s="152"/>
      <c r="O688" s="152"/>
      <c r="P688" s="210"/>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7" t="str">
        <f ca="1">IF(ISERROR($V689),"",OFFSET('Smelter Look-up'!$G$4,$V689-4,0))</f>
        <v/>
      </c>
      <c r="I689" s="208" t="str">
        <f ca="1">IF(ISERROR($V689),"",OFFSET('Smelter Look-up'!$H$4,$V689-4,0))</f>
        <v/>
      </c>
      <c r="J689" s="208" t="str">
        <f ca="1">IF(ISERROR($V689),"",OFFSET('Smelter Look-up'!$I$4,$V689-4,0))</f>
        <v/>
      </c>
      <c r="K689" s="152"/>
      <c r="L689" s="152"/>
      <c r="M689" s="152"/>
      <c r="N689" s="152"/>
      <c r="O689" s="152"/>
      <c r="P689" s="210"/>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7" t="str">
        <f ca="1">IF(ISERROR($V690),"",OFFSET('Smelter Look-up'!$G$4,$V690-4,0))</f>
        <v/>
      </c>
      <c r="I690" s="208" t="str">
        <f ca="1">IF(ISERROR($V690),"",OFFSET('Smelter Look-up'!$H$4,$V690-4,0))</f>
        <v/>
      </c>
      <c r="J690" s="208" t="str">
        <f ca="1">IF(ISERROR($V690),"",OFFSET('Smelter Look-up'!$I$4,$V690-4,0))</f>
        <v/>
      </c>
      <c r="K690" s="152"/>
      <c r="L690" s="152"/>
      <c r="M690" s="152"/>
      <c r="N690" s="152"/>
      <c r="O690" s="152"/>
      <c r="P690" s="210"/>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7" t="str">
        <f ca="1">IF(ISERROR($V691),"",OFFSET('Smelter Look-up'!$G$4,$V691-4,0))</f>
        <v/>
      </c>
      <c r="I691" s="208" t="str">
        <f ca="1">IF(ISERROR($V691),"",OFFSET('Smelter Look-up'!$H$4,$V691-4,0))</f>
        <v/>
      </c>
      <c r="J691" s="208" t="str">
        <f ca="1">IF(ISERROR($V691),"",OFFSET('Smelter Look-up'!$I$4,$V691-4,0))</f>
        <v/>
      </c>
      <c r="K691" s="152"/>
      <c r="L691" s="152"/>
      <c r="M691" s="152"/>
      <c r="N691" s="152"/>
      <c r="O691" s="152"/>
      <c r="P691" s="210"/>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7" t="str">
        <f ca="1">IF(ISERROR($V692),"",OFFSET('Smelter Look-up'!$G$4,$V692-4,0))</f>
        <v/>
      </c>
      <c r="I692" s="208" t="str">
        <f ca="1">IF(ISERROR($V692),"",OFFSET('Smelter Look-up'!$H$4,$V692-4,0))</f>
        <v/>
      </c>
      <c r="J692" s="208" t="str">
        <f ca="1">IF(ISERROR($V692),"",OFFSET('Smelter Look-up'!$I$4,$V692-4,0))</f>
        <v/>
      </c>
      <c r="K692" s="152"/>
      <c r="L692" s="152"/>
      <c r="M692" s="152"/>
      <c r="N692" s="152"/>
      <c r="O692" s="152"/>
      <c r="P692" s="210"/>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7" t="str">
        <f ca="1">IF(ISERROR($V693),"",OFFSET('Smelter Look-up'!$G$4,$V693-4,0))</f>
        <v/>
      </c>
      <c r="I693" s="208" t="str">
        <f ca="1">IF(ISERROR($V693),"",OFFSET('Smelter Look-up'!$H$4,$V693-4,0))</f>
        <v/>
      </c>
      <c r="J693" s="208" t="str">
        <f ca="1">IF(ISERROR($V693),"",OFFSET('Smelter Look-up'!$I$4,$V693-4,0))</f>
        <v/>
      </c>
      <c r="K693" s="152"/>
      <c r="L693" s="152"/>
      <c r="M693" s="152"/>
      <c r="N693" s="152"/>
      <c r="O693" s="152"/>
      <c r="P693" s="210"/>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7" t="str">
        <f ca="1">IF(ISERROR($V694),"",OFFSET('Smelter Look-up'!$G$4,$V694-4,0))</f>
        <v/>
      </c>
      <c r="I694" s="208" t="str">
        <f ca="1">IF(ISERROR($V694),"",OFFSET('Smelter Look-up'!$H$4,$V694-4,0))</f>
        <v/>
      </c>
      <c r="J694" s="208" t="str">
        <f ca="1">IF(ISERROR($V694),"",OFFSET('Smelter Look-up'!$I$4,$V694-4,0))</f>
        <v/>
      </c>
      <c r="K694" s="152"/>
      <c r="L694" s="152"/>
      <c r="M694" s="152"/>
      <c r="N694" s="152"/>
      <c r="O694" s="152"/>
      <c r="P694" s="210"/>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7" t="str">
        <f ca="1">IF(ISERROR($V695),"",OFFSET('Smelter Look-up'!$G$4,$V695-4,0))</f>
        <v/>
      </c>
      <c r="I695" s="208" t="str">
        <f ca="1">IF(ISERROR($V695),"",OFFSET('Smelter Look-up'!$H$4,$V695-4,0))</f>
        <v/>
      </c>
      <c r="J695" s="208" t="str">
        <f ca="1">IF(ISERROR($V695),"",OFFSET('Smelter Look-up'!$I$4,$V695-4,0))</f>
        <v/>
      </c>
      <c r="K695" s="152"/>
      <c r="L695" s="152"/>
      <c r="M695" s="152"/>
      <c r="N695" s="152"/>
      <c r="O695" s="152"/>
      <c r="P695" s="210"/>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7" t="str">
        <f ca="1">IF(ISERROR($V696),"",OFFSET('Smelter Look-up'!$G$4,$V696-4,0))</f>
        <v/>
      </c>
      <c r="I696" s="208" t="str">
        <f ca="1">IF(ISERROR($V696),"",OFFSET('Smelter Look-up'!$H$4,$V696-4,0))</f>
        <v/>
      </c>
      <c r="J696" s="208" t="str">
        <f ca="1">IF(ISERROR($V696),"",OFFSET('Smelter Look-up'!$I$4,$V696-4,0))</f>
        <v/>
      </c>
      <c r="K696" s="152"/>
      <c r="L696" s="152"/>
      <c r="M696" s="152"/>
      <c r="N696" s="152"/>
      <c r="O696" s="152"/>
      <c r="P696" s="210"/>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7" t="str">
        <f ca="1">IF(ISERROR($V697),"",OFFSET('Smelter Look-up'!$G$4,$V697-4,0))</f>
        <v/>
      </c>
      <c r="I697" s="208" t="str">
        <f ca="1">IF(ISERROR($V697),"",OFFSET('Smelter Look-up'!$H$4,$V697-4,0))</f>
        <v/>
      </c>
      <c r="J697" s="208" t="str">
        <f ca="1">IF(ISERROR($V697),"",OFFSET('Smelter Look-up'!$I$4,$V697-4,0))</f>
        <v/>
      </c>
      <c r="K697" s="152"/>
      <c r="L697" s="152"/>
      <c r="M697" s="152"/>
      <c r="N697" s="152"/>
      <c r="O697" s="152"/>
      <c r="P697" s="210"/>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7" t="str">
        <f ca="1">IF(ISERROR($V698),"",OFFSET('Smelter Look-up'!$G$4,$V698-4,0))</f>
        <v/>
      </c>
      <c r="I698" s="208" t="str">
        <f ca="1">IF(ISERROR($V698),"",OFFSET('Smelter Look-up'!$H$4,$V698-4,0))</f>
        <v/>
      </c>
      <c r="J698" s="208" t="str">
        <f ca="1">IF(ISERROR($V698),"",OFFSET('Smelter Look-up'!$I$4,$V698-4,0))</f>
        <v/>
      </c>
      <c r="K698" s="152"/>
      <c r="L698" s="152"/>
      <c r="M698" s="152"/>
      <c r="N698" s="152"/>
      <c r="O698" s="152"/>
      <c r="P698" s="210"/>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7" t="str">
        <f ca="1">IF(ISERROR($V699),"",OFFSET('Smelter Look-up'!$G$4,$V699-4,0))</f>
        <v/>
      </c>
      <c r="I699" s="208" t="str">
        <f ca="1">IF(ISERROR($V699),"",OFFSET('Smelter Look-up'!$H$4,$V699-4,0))</f>
        <v/>
      </c>
      <c r="J699" s="208" t="str">
        <f ca="1">IF(ISERROR($V699),"",OFFSET('Smelter Look-up'!$I$4,$V699-4,0))</f>
        <v/>
      </c>
      <c r="K699" s="152"/>
      <c r="L699" s="152"/>
      <c r="M699" s="152"/>
      <c r="N699" s="152"/>
      <c r="O699" s="152"/>
      <c r="P699" s="210"/>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7" t="str">
        <f ca="1">IF(ISERROR($V700),"",OFFSET('Smelter Look-up'!$G$4,$V700-4,0))</f>
        <v/>
      </c>
      <c r="I700" s="208" t="str">
        <f ca="1">IF(ISERROR($V700),"",OFFSET('Smelter Look-up'!$H$4,$V700-4,0))</f>
        <v/>
      </c>
      <c r="J700" s="208" t="str">
        <f ca="1">IF(ISERROR($V700),"",OFFSET('Smelter Look-up'!$I$4,$V700-4,0))</f>
        <v/>
      </c>
      <c r="K700" s="152"/>
      <c r="L700" s="152"/>
      <c r="M700" s="152"/>
      <c r="N700" s="152"/>
      <c r="O700" s="152"/>
      <c r="P700" s="210"/>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7" t="str">
        <f ca="1">IF(ISERROR($V701),"",OFFSET('Smelter Look-up'!$G$4,$V701-4,0))</f>
        <v/>
      </c>
      <c r="I701" s="208" t="str">
        <f ca="1">IF(ISERROR($V701),"",OFFSET('Smelter Look-up'!$H$4,$V701-4,0))</f>
        <v/>
      </c>
      <c r="J701" s="208" t="str">
        <f ca="1">IF(ISERROR($V701),"",OFFSET('Smelter Look-up'!$I$4,$V701-4,0))</f>
        <v/>
      </c>
      <c r="K701" s="152"/>
      <c r="L701" s="152"/>
      <c r="M701" s="152"/>
      <c r="N701" s="152"/>
      <c r="O701" s="152"/>
      <c r="P701" s="210"/>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7" t="str">
        <f ca="1">IF(ISERROR($V702),"",OFFSET('Smelter Look-up'!$G$4,$V702-4,0))</f>
        <v/>
      </c>
      <c r="I702" s="208" t="str">
        <f ca="1">IF(ISERROR($V702),"",OFFSET('Smelter Look-up'!$H$4,$V702-4,0))</f>
        <v/>
      </c>
      <c r="J702" s="208" t="str">
        <f ca="1">IF(ISERROR($V702),"",OFFSET('Smelter Look-up'!$I$4,$V702-4,0))</f>
        <v/>
      </c>
      <c r="K702" s="152"/>
      <c r="L702" s="152"/>
      <c r="M702" s="152"/>
      <c r="N702" s="152"/>
      <c r="O702" s="152"/>
      <c r="P702" s="210"/>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7" t="str">
        <f ca="1">IF(ISERROR($V703),"",OFFSET('Smelter Look-up'!$G$4,$V703-4,0))</f>
        <v/>
      </c>
      <c r="I703" s="208" t="str">
        <f ca="1">IF(ISERROR($V703),"",OFFSET('Smelter Look-up'!$H$4,$V703-4,0))</f>
        <v/>
      </c>
      <c r="J703" s="208" t="str">
        <f ca="1">IF(ISERROR($V703),"",OFFSET('Smelter Look-up'!$I$4,$V703-4,0))</f>
        <v/>
      </c>
      <c r="K703" s="152"/>
      <c r="L703" s="152"/>
      <c r="M703" s="152"/>
      <c r="N703" s="152"/>
      <c r="O703" s="152"/>
      <c r="P703" s="210"/>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7" t="str">
        <f ca="1">IF(ISERROR($V704),"",OFFSET('Smelter Look-up'!$G$4,$V704-4,0))</f>
        <v/>
      </c>
      <c r="I704" s="208" t="str">
        <f ca="1">IF(ISERROR($V704),"",OFFSET('Smelter Look-up'!$H$4,$V704-4,0))</f>
        <v/>
      </c>
      <c r="J704" s="208" t="str">
        <f ca="1">IF(ISERROR($V704),"",OFFSET('Smelter Look-up'!$I$4,$V704-4,0))</f>
        <v/>
      </c>
      <c r="K704" s="152"/>
      <c r="L704" s="152"/>
      <c r="M704" s="152"/>
      <c r="N704" s="152"/>
      <c r="O704" s="152"/>
      <c r="P704" s="210"/>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7" t="str">
        <f ca="1">IF(ISERROR($V705),"",OFFSET('Smelter Look-up'!$G$4,$V705-4,0))</f>
        <v/>
      </c>
      <c r="I705" s="208" t="str">
        <f ca="1">IF(ISERROR($V705),"",OFFSET('Smelter Look-up'!$H$4,$V705-4,0))</f>
        <v/>
      </c>
      <c r="J705" s="208" t="str">
        <f ca="1">IF(ISERROR($V705),"",OFFSET('Smelter Look-up'!$I$4,$V705-4,0))</f>
        <v/>
      </c>
      <c r="K705" s="152"/>
      <c r="L705" s="152"/>
      <c r="M705" s="152"/>
      <c r="N705" s="152"/>
      <c r="O705" s="152"/>
      <c r="P705" s="210"/>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7" t="str">
        <f ca="1">IF(ISERROR($V706),"",OFFSET('Smelter Look-up'!$G$4,$V706-4,0))</f>
        <v/>
      </c>
      <c r="I706" s="208" t="str">
        <f ca="1">IF(ISERROR($V706),"",OFFSET('Smelter Look-up'!$H$4,$V706-4,0))</f>
        <v/>
      </c>
      <c r="J706" s="208" t="str">
        <f ca="1">IF(ISERROR($V706),"",OFFSET('Smelter Look-up'!$I$4,$V706-4,0))</f>
        <v/>
      </c>
      <c r="K706" s="152"/>
      <c r="L706" s="152"/>
      <c r="M706" s="152"/>
      <c r="N706" s="152"/>
      <c r="O706" s="152"/>
      <c r="P706" s="210"/>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7" t="str">
        <f ca="1">IF(ISERROR($V707),"",OFFSET('Smelter Look-up'!$G$4,$V707-4,0))</f>
        <v/>
      </c>
      <c r="I707" s="208" t="str">
        <f ca="1">IF(ISERROR($V707),"",OFFSET('Smelter Look-up'!$H$4,$V707-4,0))</f>
        <v/>
      </c>
      <c r="J707" s="208" t="str">
        <f ca="1">IF(ISERROR($V707),"",OFFSET('Smelter Look-up'!$I$4,$V707-4,0))</f>
        <v/>
      </c>
      <c r="K707" s="152"/>
      <c r="L707" s="152"/>
      <c r="M707" s="152"/>
      <c r="N707" s="152"/>
      <c r="O707" s="152"/>
      <c r="P707" s="210"/>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7" t="str">
        <f ca="1">IF(ISERROR($V708),"",OFFSET('Smelter Look-up'!$G$4,$V708-4,0))</f>
        <v/>
      </c>
      <c r="I708" s="208" t="str">
        <f ca="1">IF(ISERROR($V708),"",OFFSET('Smelter Look-up'!$H$4,$V708-4,0))</f>
        <v/>
      </c>
      <c r="J708" s="208" t="str">
        <f ca="1">IF(ISERROR($V708),"",OFFSET('Smelter Look-up'!$I$4,$V708-4,0))</f>
        <v/>
      </c>
      <c r="K708" s="152"/>
      <c r="L708" s="152"/>
      <c r="M708" s="152"/>
      <c r="N708" s="152"/>
      <c r="O708" s="152"/>
      <c r="P708" s="210"/>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7" t="str">
        <f ca="1">IF(ISERROR($V709),"",OFFSET('Smelter Look-up'!$G$4,$V709-4,0))</f>
        <v/>
      </c>
      <c r="I709" s="208" t="str">
        <f ca="1">IF(ISERROR($V709),"",OFFSET('Smelter Look-up'!$H$4,$V709-4,0))</f>
        <v/>
      </c>
      <c r="J709" s="208" t="str">
        <f ca="1">IF(ISERROR($V709),"",OFFSET('Smelter Look-up'!$I$4,$V709-4,0))</f>
        <v/>
      </c>
      <c r="K709" s="152"/>
      <c r="L709" s="152"/>
      <c r="M709" s="152"/>
      <c r="N709" s="152"/>
      <c r="O709" s="152"/>
      <c r="P709" s="210"/>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7" t="str">
        <f ca="1">IF(ISERROR($V710),"",OFFSET('Smelter Look-up'!$G$4,$V710-4,0))</f>
        <v/>
      </c>
      <c r="I710" s="208" t="str">
        <f ca="1">IF(ISERROR($V710),"",OFFSET('Smelter Look-up'!$H$4,$V710-4,0))</f>
        <v/>
      </c>
      <c r="J710" s="208" t="str">
        <f ca="1">IF(ISERROR($V710),"",OFFSET('Smelter Look-up'!$I$4,$V710-4,0))</f>
        <v/>
      </c>
      <c r="K710" s="152"/>
      <c r="L710" s="152"/>
      <c r="M710" s="152"/>
      <c r="N710" s="152"/>
      <c r="O710" s="152"/>
      <c r="P710" s="210"/>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7" t="str">
        <f ca="1">IF(ISERROR($V711),"",OFFSET('Smelter Look-up'!$G$4,$V711-4,0))</f>
        <v/>
      </c>
      <c r="I711" s="208" t="str">
        <f ca="1">IF(ISERROR($V711),"",OFFSET('Smelter Look-up'!$H$4,$V711-4,0))</f>
        <v/>
      </c>
      <c r="J711" s="208" t="str">
        <f ca="1">IF(ISERROR($V711),"",OFFSET('Smelter Look-up'!$I$4,$V711-4,0))</f>
        <v/>
      </c>
      <c r="K711" s="152"/>
      <c r="L711" s="152"/>
      <c r="M711" s="152"/>
      <c r="N711" s="152"/>
      <c r="O711" s="152"/>
      <c r="P711" s="210"/>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7" t="str">
        <f ca="1">IF(ISERROR($V712),"",OFFSET('Smelter Look-up'!$G$4,$V712-4,0))</f>
        <v/>
      </c>
      <c r="I712" s="208" t="str">
        <f ca="1">IF(ISERROR($V712),"",OFFSET('Smelter Look-up'!$H$4,$V712-4,0))</f>
        <v/>
      </c>
      <c r="J712" s="208" t="str">
        <f ca="1">IF(ISERROR($V712),"",OFFSET('Smelter Look-up'!$I$4,$V712-4,0))</f>
        <v/>
      </c>
      <c r="K712" s="152"/>
      <c r="L712" s="152"/>
      <c r="M712" s="152"/>
      <c r="N712" s="152"/>
      <c r="O712" s="152"/>
      <c r="P712" s="210"/>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7" t="str">
        <f ca="1">IF(ISERROR($V713),"",OFFSET('Smelter Look-up'!$G$4,$V713-4,0))</f>
        <v/>
      </c>
      <c r="I713" s="208" t="str">
        <f ca="1">IF(ISERROR($V713),"",OFFSET('Smelter Look-up'!$H$4,$V713-4,0))</f>
        <v/>
      </c>
      <c r="J713" s="208" t="str">
        <f ca="1">IF(ISERROR($V713),"",OFFSET('Smelter Look-up'!$I$4,$V713-4,0))</f>
        <v/>
      </c>
      <c r="K713" s="152"/>
      <c r="L713" s="152"/>
      <c r="M713" s="152"/>
      <c r="N713" s="152"/>
      <c r="O713" s="152"/>
      <c r="P713" s="210"/>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7" t="str">
        <f ca="1">IF(ISERROR($V714),"",OFFSET('Smelter Look-up'!$G$4,$V714-4,0))</f>
        <v/>
      </c>
      <c r="I714" s="208" t="str">
        <f ca="1">IF(ISERROR($V714),"",OFFSET('Smelter Look-up'!$H$4,$V714-4,0))</f>
        <v/>
      </c>
      <c r="J714" s="208" t="str">
        <f ca="1">IF(ISERROR($V714),"",OFFSET('Smelter Look-up'!$I$4,$V714-4,0))</f>
        <v/>
      </c>
      <c r="K714" s="152"/>
      <c r="L714" s="152"/>
      <c r="M714" s="152"/>
      <c r="N714" s="152"/>
      <c r="O714" s="152"/>
      <c r="P714" s="210"/>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7" t="str">
        <f ca="1">IF(ISERROR($V715),"",OFFSET('Smelter Look-up'!$G$4,$V715-4,0))</f>
        <v/>
      </c>
      <c r="I715" s="208" t="str">
        <f ca="1">IF(ISERROR($V715),"",OFFSET('Smelter Look-up'!$H$4,$V715-4,0))</f>
        <v/>
      </c>
      <c r="J715" s="208" t="str">
        <f ca="1">IF(ISERROR($V715),"",OFFSET('Smelter Look-up'!$I$4,$V715-4,0))</f>
        <v/>
      </c>
      <c r="K715" s="152"/>
      <c r="L715" s="152"/>
      <c r="M715" s="152"/>
      <c r="N715" s="152"/>
      <c r="O715" s="152"/>
      <c r="P715" s="210"/>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7" t="str">
        <f ca="1">IF(ISERROR($V716),"",OFFSET('Smelter Look-up'!$G$4,$V716-4,0))</f>
        <v/>
      </c>
      <c r="I716" s="208" t="str">
        <f ca="1">IF(ISERROR($V716),"",OFFSET('Smelter Look-up'!$H$4,$V716-4,0))</f>
        <v/>
      </c>
      <c r="J716" s="208" t="str">
        <f ca="1">IF(ISERROR($V716),"",OFFSET('Smelter Look-up'!$I$4,$V716-4,0))</f>
        <v/>
      </c>
      <c r="K716" s="152"/>
      <c r="L716" s="152"/>
      <c r="M716" s="152"/>
      <c r="N716" s="152"/>
      <c r="O716" s="152"/>
      <c r="P716" s="210"/>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7" t="str">
        <f ca="1">IF(ISERROR($V717),"",OFFSET('Smelter Look-up'!$G$4,$V717-4,0))</f>
        <v/>
      </c>
      <c r="I717" s="208" t="str">
        <f ca="1">IF(ISERROR($V717),"",OFFSET('Smelter Look-up'!$H$4,$V717-4,0))</f>
        <v/>
      </c>
      <c r="J717" s="208" t="str">
        <f ca="1">IF(ISERROR($V717),"",OFFSET('Smelter Look-up'!$I$4,$V717-4,0))</f>
        <v/>
      </c>
      <c r="K717" s="152"/>
      <c r="L717" s="152"/>
      <c r="M717" s="152"/>
      <c r="N717" s="152"/>
      <c r="O717" s="152"/>
      <c r="P717" s="210"/>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7" t="str">
        <f ca="1">IF(ISERROR($V718),"",OFFSET('Smelter Look-up'!$G$4,$V718-4,0))</f>
        <v/>
      </c>
      <c r="I718" s="208" t="str">
        <f ca="1">IF(ISERROR($V718),"",OFFSET('Smelter Look-up'!$H$4,$V718-4,0))</f>
        <v/>
      </c>
      <c r="J718" s="208" t="str">
        <f ca="1">IF(ISERROR($V718),"",OFFSET('Smelter Look-up'!$I$4,$V718-4,0))</f>
        <v/>
      </c>
      <c r="K718" s="152"/>
      <c r="L718" s="152"/>
      <c r="M718" s="152"/>
      <c r="N718" s="152"/>
      <c r="O718" s="152"/>
      <c r="P718" s="210"/>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7" t="str">
        <f ca="1">IF(ISERROR($V719),"",OFFSET('Smelter Look-up'!$G$4,$V719-4,0))</f>
        <v/>
      </c>
      <c r="I719" s="208" t="str">
        <f ca="1">IF(ISERROR($V719),"",OFFSET('Smelter Look-up'!$H$4,$V719-4,0))</f>
        <v/>
      </c>
      <c r="J719" s="208" t="str">
        <f ca="1">IF(ISERROR($V719),"",OFFSET('Smelter Look-up'!$I$4,$V719-4,0))</f>
        <v/>
      </c>
      <c r="K719" s="152"/>
      <c r="L719" s="152"/>
      <c r="M719" s="152"/>
      <c r="N719" s="152"/>
      <c r="O719" s="152"/>
      <c r="P719" s="210"/>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7" t="str">
        <f ca="1">IF(ISERROR($V720),"",OFFSET('Smelter Look-up'!$G$4,$V720-4,0))</f>
        <v/>
      </c>
      <c r="I720" s="208" t="str">
        <f ca="1">IF(ISERROR($V720),"",OFFSET('Smelter Look-up'!$H$4,$V720-4,0))</f>
        <v/>
      </c>
      <c r="J720" s="208" t="str">
        <f ca="1">IF(ISERROR($V720),"",OFFSET('Smelter Look-up'!$I$4,$V720-4,0))</f>
        <v/>
      </c>
      <c r="K720" s="152"/>
      <c r="L720" s="152"/>
      <c r="M720" s="152"/>
      <c r="N720" s="152"/>
      <c r="O720" s="152"/>
      <c r="P720" s="210"/>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7" t="str">
        <f ca="1">IF(ISERROR($V721),"",OFFSET('Smelter Look-up'!$G$4,$V721-4,0))</f>
        <v/>
      </c>
      <c r="I721" s="208" t="str">
        <f ca="1">IF(ISERROR($V721),"",OFFSET('Smelter Look-up'!$H$4,$V721-4,0))</f>
        <v/>
      </c>
      <c r="J721" s="208" t="str">
        <f ca="1">IF(ISERROR($V721),"",OFFSET('Smelter Look-up'!$I$4,$V721-4,0))</f>
        <v/>
      </c>
      <c r="K721" s="152"/>
      <c r="L721" s="152"/>
      <c r="M721" s="152"/>
      <c r="N721" s="152"/>
      <c r="O721" s="152"/>
      <c r="P721" s="210"/>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7" t="str">
        <f ca="1">IF(ISERROR($V722),"",OFFSET('Smelter Look-up'!$G$4,$V722-4,0))</f>
        <v/>
      </c>
      <c r="I722" s="208" t="str">
        <f ca="1">IF(ISERROR($V722),"",OFFSET('Smelter Look-up'!$H$4,$V722-4,0))</f>
        <v/>
      </c>
      <c r="J722" s="208" t="str">
        <f ca="1">IF(ISERROR($V722),"",OFFSET('Smelter Look-up'!$I$4,$V722-4,0))</f>
        <v/>
      </c>
      <c r="K722" s="152"/>
      <c r="L722" s="152"/>
      <c r="M722" s="152"/>
      <c r="N722" s="152"/>
      <c r="O722" s="152"/>
      <c r="P722" s="210"/>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7" t="str">
        <f ca="1">IF(ISERROR($V723),"",OFFSET('Smelter Look-up'!$G$4,$V723-4,0))</f>
        <v/>
      </c>
      <c r="I723" s="208" t="str">
        <f ca="1">IF(ISERROR($V723),"",OFFSET('Smelter Look-up'!$H$4,$V723-4,0))</f>
        <v/>
      </c>
      <c r="J723" s="208" t="str">
        <f ca="1">IF(ISERROR($V723),"",OFFSET('Smelter Look-up'!$I$4,$V723-4,0))</f>
        <v/>
      </c>
      <c r="K723" s="152"/>
      <c r="L723" s="152"/>
      <c r="M723" s="152"/>
      <c r="N723" s="152"/>
      <c r="O723" s="152"/>
      <c r="P723" s="210"/>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7" t="str">
        <f ca="1">IF(ISERROR($V724),"",OFFSET('Smelter Look-up'!$G$4,$V724-4,0))</f>
        <v/>
      </c>
      <c r="I724" s="208" t="str">
        <f ca="1">IF(ISERROR($V724),"",OFFSET('Smelter Look-up'!$H$4,$V724-4,0))</f>
        <v/>
      </c>
      <c r="J724" s="208" t="str">
        <f ca="1">IF(ISERROR($V724),"",OFFSET('Smelter Look-up'!$I$4,$V724-4,0))</f>
        <v/>
      </c>
      <c r="K724" s="152"/>
      <c r="L724" s="152"/>
      <c r="M724" s="152"/>
      <c r="N724" s="152"/>
      <c r="O724" s="152"/>
      <c r="P724" s="210"/>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7" t="str">
        <f ca="1">IF(ISERROR($V725),"",OFFSET('Smelter Look-up'!$G$4,$V725-4,0))</f>
        <v/>
      </c>
      <c r="I725" s="208" t="str">
        <f ca="1">IF(ISERROR($V725),"",OFFSET('Smelter Look-up'!$H$4,$V725-4,0))</f>
        <v/>
      </c>
      <c r="J725" s="208" t="str">
        <f ca="1">IF(ISERROR($V725),"",OFFSET('Smelter Look-up'!$I$4,$V725-4,0))</f>
        <v/>
      </c>
      <c r="K725" s="152"/>
      <c r="L725" s="152"/>
      <c r="M725" s="152"/>
      <c r="N725" s="152"/>
      <c r="O725" s="152"/>
      <c r="P725" s="210"/>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7" t="str">
        <f ca="1">IF(ISERROR($V726),"",OFFSET('Smelter Look-up'!$G$4,$V726-4,0))</f>
        <v/>
      </c>
      <c r="I726" s="208" t="str">
        <f ca="1">IF(ISERROR($V726),"",OFFSET('Smelter Look-up'!$H$4,$V726-4,0))</f>
        <v/>
      </c>
      <c r="J726" s="208" t="str">
        <f ca="1">IF(ISERROR($V726),"",OFFSET('Smelter Look-up'!$I$4,$V726-4,0))</f>
        <v/>
      </c>
      <c r="K726" s="152"/>
      <c r="L726" s="152"/>
      <c r="M726" s="152"/>
      <c r="N726" s="152"/>
      <c r="O726" s="152"/>
      <c r="P726" s="210"/>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7" t="str">
        <f ca="1">IF(ISERROR($V727),"",OFFSET('Smelter Look-up'!$G$4,$V727-4,0))</f>
        <v/>
      </c>
      <c r="I727" s="208" t="str">
        <f ca="1">IF(ISERROR($V727),"",OFFSET('Smelter Look-up'!$H$4,$V727-4,0))</f>
        <v/>
      </c>
      <c r="J727" s="208" t="str">
        <f ca="1">IF(ISERROR($V727),"",OFFSET('Smelter Look-up'!$I$4,$V727-4,0))</f>
        <v/>
      </c>
      <c r="K727" s="152"/>
      <c r="L727" s="152"/>
      <c r="M727" s="152"/>
      <c r="N727" s="152"/>
      <c r="O727" s="152"/>
      <c r="P727" s="210"/>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7" t="str">
        <f ca="1">IF(ISERROR($V728),"",OFFSET('Smelter Look-up'!$G$4,$V728-4,0))</f>
        <v/>
      </c>
      <c r="I728" s="208" t="str">
        <f ca="1">IF(ISERROR($V728),"",OFFSET('Smelter Look-up'!$H$4,$V728-4,0))</f>
        <v/>
      </c>
      <c r="J728" s="208" t="str">
        <f ca="1">IF(ISERROR($V728),"",OFFSET('Smelter Look-up'!$I$4,$V728-4,0))</f>
        <v/>
      </c>
      <c r="K728" s="152"/>
      <c r="L728" s="152"/>
      <c r="M728" s="152"/>
      <c r="N728" s="152"/>
      <c r="O728" s="152"/>
      <c r="P728" s="210"/>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7" t="str">
        <f ca="1">IF(ISERROR($V729),"",OFFSET('Smelter Look-up'!$G$4,$V729-4,0))</f>
        <v/>
      </c>
      <c r="I729" s="208" t="str">
        <f ca="1">IF(ISERROR($V729),"",OFFSET('Smelter Look-up'!$H$4,$V729-4,0))</f>
        <v/>
      </c>
      <c r="J729" s="208" t="str">
        <f ca="1">IF(ISERROR($V729),"",OFFSET('Smelter Look-up'!$I$4,$V729-4,0))</f>
        <v/>
      </c>
      <c r="K729" s="152"/>
      <c r="L729" s="152"/>
      <c r="M729" s="152"/>
      <c r="N729" s="152"/>
      <c r="O729" s="152"/>
      <c r="P729" s="210"/>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7" t="str">
        <f ca="1">IF(ISERROR($V730),"",OFFSET('Smelter Look-up'!$G$4,$V730-4,0))</f>
        <v/>
      </c>
      <c r="I730" s="208" t="str">
        <f ca="1">IF(ISERROR($V730),"",OFFSET('Smelter Look-up'!$H$4,$V730-4,0))</f>
        <v/>
      </c>
      <c r="J730" s="208" t="str">
        <f ca="1">IF(ISERROR($V730),"",OFFSET('Smelter Look-up'!$I$4,$V730-4,0))</f>
        <v/>
      </c>
      <c r="K730" s="152"/>
      <c r="L730" s="152"/>
      <c r="M730" s="152"/>
      <c r="N730" s="152"/>
      <c r="O730" s="152"/>
      <c r="P730" s="210"/>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7" t="str">
        <f ca="1">IF(ISERROR($V731),"",OFFSET('Smelter Look-up'!$G$4,$V731-4,0))</f>
        <v/>
      </c>
      <c r="I731" s="208" t="str">
        <f ca="1">IF(ISERROR($V731),"",OFFSET('Smelter Look-up'!$H$4,$V731-4,0))</f>
        <v/>
      </c>
      <c r="J731" s="208" t="str">
        <f ca="1">IF(ISERROR($V731),"",OFFSET('Smelter Look-up'!$I$4,$V731-4,0))</f>
        <v/>
      </c>
      <c r="K731" s="152"/>
      <c r="L731" s="152"/>
      <c r="M731" s="152"/>
      <c r="N731" s="152"/>
      <c r="O731" s="152"/>
      <c r="P731" s="210"/>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7" t="str">
        <f ca="1">IF(ISERROR($V732),"",OFFSET('Smelter Look-up'!$G$4,$V732-4,0))</f>
        <v/>
      </c>
      <c r="I732" s="208" t="str">
        <f ca="1">IF(ISERROR($V732),"",OFFSET('Smelter Look-up'!$H$4,$V732-4,0))</f>
        <v/>
      </c>
      <c r="J732" s="208" t="str">
        <f ca="1">IF(ISERROR($V732),"",OFFSET('Smelter Look-up'!$I$4,$V732-4,0))</f>
        <v/>
      </c>
      <c r="K732" s="152"/>
      <c r="L732" s="152"/>
      <c r="M732" s="152"/>
      <c r="N732" s="152"/>
      <c r="O732" s="152"/>
      <c r="P732" s="210"/>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7" t="str">
        <f ca="1">IF(ISERROR($V733),"",OFFSET('Smelter Look-up'!$G$4,$V733-4,0))</f>
        <v/>
      </c>
      <c r="I733" s="208" t="str">
        <f ca="1">IF(ISERROR($V733),"",OFFSET('Smelter Look-up'!$H$4,$V733-4,0))</f>
        <v/>
      </c>
      <c r="J733" s="208" t="str">
        <f ca="1">IF(ISERROR($V733),"",OFFSET('Smelter Look-up'!$I$4,$V733-4,0))</f>
        <v/>
      </c>
      <c r="K733" s="152"/>
      <c r="L733" s="152"/>
      <c r="M733" s="152"/>
      <c r="N733" s="152"/>
      <c r="O733" s="152"/>
      <c r="P733" s="210"/>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7" t="str">
        <f ca="1">IF(ISERROR($V734),"",OFFSET('Smelter Look-up'!$G$4,$V734-4,0))</f>
        <v/>
      </c>
      <c r="I734" s="208" t="str">
        <f ca="1">IF(ISERROR($V734),"",OFFSET('Smelter Look-up'!$H$4,$V734-4,0))</f>
        <v/>
      </c>
      <c r="J734" s="208" t="str">
        <f ca="1">IF(ISERROR($V734),"",OFFSET('Smelter Look-up'!$I$4,$V734-4,0))</f>
        <v/>
      </c>
      <c r="K734" s="152"/>
      <c r="L734" s="152"/>
      <c r="M734" s="152"/>
      <c r="N734" s="152"/>
      <c r="O734" s="152"/>
      <c r="P734" s="210"/>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7" t="str">
        <f ca="1">IF(ISERROR($V735),"",OFFSET('Smelter Look-up'!$G$4,$V735-4,0))</f>
        <v/>
      </c>
      <c r="I735" s="208" t="str">
        <f ca="1">IF(ISERROR($V735),"",OFFSET('Smelter Look-up'!$H$4,$V735-4,0))</f>
        <v/>
      </c>
      <c r="J735" s="208" t="str">
        <f ca="1">IF(ISERROR($V735),"",OFFSET('Smelter Look-up'!$I$4,$V735-4,0))</f>
        <v/>
      </c>
      <c r="K735" s="152"/>
      <c r="L735" s="152"/>
      <c r="M735" s="152"/>
      <c r="N735" s="152"/>
      <c r="O735" s="152"/>
      <c r="P735" s="210"/>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7" t="str">
        <f ca="1">IF(ISERROR($V736),"",OFFSET('Smelter Look-up'!$G$4,$V736-4,0))</f>
        <v/>
      </c>
      <c r="I736" s="208" t="str">
        <f ca="1">IF(ISERROR($V736),"",OFFSET('Smelter Look-up'!$H$4,$V736-4,0))</f>
        <v/>
      </c>
      <c r="J736" s="208" t="str">
        <f ca="1">IF(ISERROR($V736),"",OFFSET('Smelter Look-up'!$I$4,$V736-4,0))</f>
        <v/>
      </c>
      <c r="K736" s="152"/>
      <c r="L736" s="152"/>
      <c r="M736" s="152"/>
      <c r="N736" s="152"/>
      <c r="O736" s="152"/>
      <c r="P736" s="210"/>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7" t="str">
        <f ca="1">IF(ISERROR($V737),"",OFFSET('Smelter Look-up'!$G$4,$V737-4,0))</f>
        <v/>
      </c>
      <c r="I737" s="208" t="str">
        <f ca="1">IF(ISERROR($V737),"",OFFSET('Smelter Look-up'!$H$4,$V737-4,0))</f>
        <v/>
      </c>
      <c r="J737" s="208" t="str">
        <f ca="1">IF(ISERROR($V737),"",OFFSET('Smelter Look-up'!$I$4,$V737-4,0))</f>
        <v/>
      </c>
      <c r="K737" s="152"/>
      <c r="L737" s="152"/>
      <c r="M737" s="152"/>
      <c r="N737" s="152"/>
      <c r="O737" s="152"/>
      <c r="P737" s="210"/>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7" t="str">
        <f ca="1">IF(ISERROR($V738),"",OFFSET('Smelter Look-up'!$G$4,$V738-4,0))</f>
        <v/>
      </c>
      <c r="I738" s="208" t="str">
        <f ca="1">IF(ISERROR($V738),"",OFFSET('Smelter Look-up'!$H$4,$V738-4,0))</f>
        <v/>
      </c>
      <c r="J738" s="208" t="str">
        <f ca="1">IF(ISERROR($V738),"",OFFSET('Smelter Look-up'!$I$4,$V738-4,0))</f>
        <v/>
      </c>
      <c r="K738" s="152"/>
      <c r="L738" s="152"/>
      <c r="M738" s="152"/>
      <c r="N738" s="152"/>
      <c r="O738" s="152"/>
      <c r="P738" s="210"/>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7" t="str">
        <f ca="1">IF(ISERROR($V739),"",OFFSET('Smelter Look-up'!$G$4,$V739-4,0))</f>
        <v/>
      </c>
      <c r="I739" s="208" t="str">
        <f ca="1">IF(ISERROR($V739),"",OFFSET('Smelter Look-up'!$H$4,$V739-4,0))</f>
        <v/>
      </c>
      <c r="J739" s="208" t="str">
        <f ca="1">IF(ISERROR($V739),"",OFFSET('Smelter Look-up'!$I$4,$V739-4,0))</f>
        <v/>
      </c>
      <c r="K739" s="152"/>
      <c r="L739" s="152"/>
      <c r="M739" s="152"/>
      <c r="N739" s="152"/>
      <c r="O739" s="152"/>
      <c r="P739" s="210"/>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7" t="str">
        <f ca="1">IF(ISERROR($V740),"",OFFSET('Smelter Look-up'!$G$4,$V740-4,0))</f>
        <v/>
      </c>
      <c r="I740" s="208" t="str">
        <f ca="1">IF(ISERROR($V740),"",OFFSET('Smelter Look-up'!$H$4,$V740-4,0))</f>
        <v/>
      </c>
      <c r="J740" s="208" t="str">
        <f ca="1">IF(ISERROR($V740),"",OFFSET('Smelter Look-up'!$I$4,$V740-4,0))</f>
        <v/>
      </c>
      <c r="K740" s="152"/>
      <c r="L740" s="152"/>
      <c r="M740" s="152"/>
      <c r="N740" s="152"/>
      <c r="O740" s="152"/>
      <c r="P740" s="210"/>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7" t="str">
        <f ca="1">IF(ISERROR($V741),"",OFFSET('Smelter Look-up'!$G$4,$V741-4,0))</f>
        <v/>
      </c>
      <c r="I741" s="208" t="str">
        <f ca="1">IF(ISERROR($V741),"",OFFSET('Smelter Look-up'!$H$4,$V741-4,0))</f>
        <v/>
      </c>
      <c r="J741" s="208" t="str">
        <f ca="1">IF(ISERROR($V741),"",OFFSET('Smelter Look-up'!$I$4,$V741-4,0))</f>
        <v/>
      </c>
      <c r="K741" s="152"/>
      <c r="L741" s="152"/>
      <c r="M741" s="152"/>
      <c r="N741" s="152"/>
      <c r="O741" s="152"/>
      <c r="P741" s="210"/>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7" t="str">
        <f ca="1">IF(ISERROR($V742),"",OFFSET('Smelter Look-up'!$G$4,$V742-4,0))</f>
        <v/>
      </c>
      <c r="I742" s="208" t="str">
        <f ca="1">IF(ISERROR($V742),"",OFFSET('Smelter Look-up'!$H$4,$V742-4,0))</f>
        <v/>
      </c>
      <c r="J742" s="208" t="str">
        <f ca="1">IF(ISERROR($V742),"",OFFSET('Smelter Look-up'!$I$4,$V742-4,0))</f>
        <v/>
      </c>
      <c r="K742" s="152"/>
      <c r="L742" s="152"/>
      <c r="M742" s="152"/>
      <c r="N742" s="152"/>
      <c r="O742" s="152"/>
      <c r="P742" s="210"/>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7" t="str">
        <f ca="1">IF(ISERROR($V743),"",OFFSET('Smelter Look-up'!$G$4,$V743-4,0))</f>
        <v/>
      </c>
      <c r="I743" s="208" t="str">
        <f ca="1">IF(ISERROR($V743),"",OFFSET('Smelter Look-up'!$H$4,$V743-4,0))</f>
        <v/>
      </c>
      <c r="J743" s="208" t="str">
        <f ca="1">IF(ISERROR($V743),"",OFFSET('Smelter Look-up'!$I$4,$V743-4,0))</f>
        <v/>
      </c>
      <c r="K743" s="152"/>
      <c r="L743" s="152"/>
      <c r="M743" s="152"/>
      <c r="N743" s="152"/>
      <c r="O743" s="152"/>
      <c r="P743" s="210"/>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7" t="str">
        <f ca="1">IF(ISERROR($V744),"",OFFSET('Smelter Look-up'!$G$4,$V744-4,0))</f>
        <v/>
      </c>
      <c r="I744" s="208" t="str">
        <f ca="1">IF(ISERROR($V744),"",OFFSET('Smelter Look-up'!$H$4,$V744-4,0))</f>
        <v/>
      </c>
      <c r="J744" s="208" t="str">
        <f ca="1">IF(ISERROR($V744),"",OFFSET('Smelter Look-up'!$I$4,$V744-4,0))</f>
        <v/>
      </c>
      <c r="K744" s="152"/>
      <c r="L744" s="152"/>
      <c r="M744" s="152"/>
      <c r="N744" s="152"/>
      <c r="O744" s="152"/>
      <c r="P744" s="210"/>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7" t="str">
        <f ca="1">IF(ISERROR($V745),"",OFFSET('Smelter Look-up'!$G$4,$V745-4,0))</f>
        <v/>
      </c>
      <c r="I745" s="208" t="str">
        <f ca="1">IF(ISERROR($V745),"",OFFSET('Smelter Look-up'!$H$4,$V745-4,0))</f>
        <v/>
      </c>
      <c r="J745" s="208" t="str">
        <f ca="1">IF(ISERROR($V745),"",OFFSET('Smelter Look-up'!$I$4,$V745-4,0))</f>
        <v/>
      </c>
      <c r="K745" s="152"/>
      <c r="L745" s="152"/>
      <c r="M745" s="152"/>
      <c r="N745" s="152"/>
      <c r="O745" s="152"/>
      <c r="P745" s="210"/>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7" t="str">
        <f ca="1">IF(ISERROR($V746),"",OFFSET('Smelter Look-up'!$G$4,$V746-4,0))</f>
        <v/>
      </c>
      <c r="I746" s="208" t="str">
        <f ca="1">IF(ISERROR($V746),"",OFFSET('Smelter Look-up'!$H$4,$V746-4,0))</f>
        <v/>
      </c>
      <c r="J746" s="208" t="str">
        <f ca="1">IF(ISERROR($V746),"",OFFSET('Smelter Look-up'!$I$4,$V746-4,0))</f>
        <v/>
      </c>
      <c r="K746" s="152"/>
      <c r="L746" s="152"/>
      <c r="M746" s="152"/>
      <c r="N746" s="152"/>
      <c r="O746" s="152"/>
      <c r="P746" s="210"/>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7" t="str">
        <f ca="1">IF(ISERROR($V747),"",OFFSET('Smelter Look-up'!$G$4,$V747-4,0))</f>
        <v/>
      </c>
      <c r="I747" s="208" t="str">
        <f ca="1">IF(ISERROR($V747),"",OFFSET('Smelter Look-up'!$H$4,$V747-4,0))</f>
        <v/>
      </c>
      <c r="J747" s="208" t="str">
        <f ca="1">IF(ISERROR($V747),"",OFFSET('Smelter Look-up'!$I$4,$V747-4,0))</f>
        <v/>
      </c>
      <c r="K747" s="152"/>
      <c r="L747" s="152"/>
      <c r="M747" s="152"/>
      <c r="N747" s="152"/>
      <c r="O747" s="152"/>
      <c r="P747" s="210"/>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7" t="str">
        <f ca="1">IF(ISERROR($V748),"",OFFSET('Smelter Look-up'!$G$4,$V748-4,0))</f>
        <v/>
      </c>
      <c r="I748" s="208" t="str">
        <f ca="1">IF(ISERROR($V748),"",OFFSET('Smelter Look-up'!$H$4,$V748-4,0))</f>
        <v/>
      </c>
      <c r="J748" s="208" t="str">
        <f ca="1">IF(ISERROR($V748),"",OFFSET('Smelter Look-up'!$I$4,$V748-4,0))</f>
        <v/>
      </c>
      <c r="K748" s="152"/>
      <c r="L748" s="152"/>
      <c r="M748" s="152"/>
      <c r="N748" s="152"/>
      <c r="O748" s="152"/>
      <c r="P748" s="210"/>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7" t="str">
        <f ca="1">IF(ISERROR($V749),"",OFFSET('Smelter Look-up'!$G$4,$V749-4,0))</f>
        <v/>
      </c>
      <c r="I749" s="208" t="str">
        <f ca="1">IF(ISERROR($V749),"",OFFSET('Smelter Look-up'!$H$4,$V749-4,0))</f>
        <v/>
      </c>
      <c r="J749" s="208" t="str">
        <f ca="1">IF(ISERROR($V749),"",OFFSET('Smelter Look-up'!$I$4,$V749-4,0))</f>
        <v/>
      </c>
      <c r="K749" s="152"/>
      <c r="L749" s="152"/>
      <c r="M749" s="152"/>
      <c r="N749" s="152"/>
      <c r="O749" s="152"/>
      <c r="P749" s="210"/>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7" t="str">
        <f ca="1">IF(ISERROR($V750),"",OFFSET('Smelter Look-up'!$G$4,$V750-4,0))</f>
        <v/>
      </c>
      <c r="I750" s="208" t="str">
        <f ca="1">IF(ISERROR($V750),"",OFFSET('Smelter Look-up'!$H$4,$V750-4,0))</f>
        <v/>
      </c>
      <c r="J750" s="208" t="str">
        <f ca="1">IF(ISERROR($V750),"",OFFSET('Smelter Look-up'!$I$4,$V750-4,0))</f>
        <v/>
      </c>
      <c r="K750" s="152"/>
      <c r="L750" s="152"/>
      <c r="M750" s="152"/>
      <c r="N750" s="152"/>
      <c r="O750" s="152"/>
      <c r="P750" s="210"/>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7" t="str">
        <f ca="1">IF(ISERROR($V751),"",OFFSET('Smelter Look-up'!$G$4,$V751-4,0))</f>
        <v/>
      </c>
      <c r="I751" s="208" t="str">
        <f ca="1">IF(ISERROR($V751),"",OFFSET('Smelter Look-up'!$H$4,$V751-4,0))</f>
        <v/>
      </c>
      <c r="J751" s="208" t="str">
        <f ca="1">IF(ISERROR($V751),"",OFFSET('Smelter Look-up'!$I$4,$V751-4,0))</f>
        <v/>
      </c>
      <c r="K751" s="152"/>
      <c r="L751" s="152"/>
      <c r="M751" s="152"/>
      <c r="N751" s="152"/>
      <c r="O751" s="152"/>
      <c r="P751" s="210"/>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7" t="str">
        <f ca="1">IF(ISERROR($V752),"",OFFSET('Smelter Look-up'!$G$4,$V752-4,0))</f>
        <v/>
      </c>
      <c r="I752" s="208" t="str">
        <f ca="1">IF(ISERROR($V752),"",OFFSET('Smelter Look-up'!$H$4,$V752-4,0))</f>
        <v/>
      </c>
      <c r="J752" s="208" t="str">
        <f ca="1">IF(ISERROR($V752),"",OFFSET('Smelter Look-up'!$I$4,$V752-4,0))</f>
        <v/>
      </c>
      <c r="K752" s="152"/>
      <c r="L752" s="152"/>
      <c r="M752" s="152"/>
      <c r="N752" s="152"/>
      <c r="O752" s="152"/>
      <c r="P752" s="210"/>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7" t="str">
        <f ca="1">IF(ISERROR($V753),"",OFFSET('Smelter Look-up'!$G$4,$V753-4,0))</f>
        <v/>
      </c>
      <c r="I753" s="208" t="str">
        <f ca="1">IF(ISERROR($V753),"",OFFSET('Smelter Look-up'!$H$4,$V753-4,0))</f>
        <v/>
      </c>
      <c r="J753" s="208" t="str">
        <f ca="1">IF(ISERROR($V753),"",OFFSET('Smelter Look-up'!$I$4,$V753-4,0))</f>
        <v/>
      </c>
      <c r="K753" s="152"/>
      <c r="L753" s="152"/>
      <c r="M753" s="152"/>
      <c r="N753" s="152"/>
      <c r="O753" s="152"/>
      <c r="P753" s="210"/>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7" t="str">
        <f ca="1">IF(ISERROR($V754),"",OFFSET('Smelter Look-up'!$G$4,$V754-4,0))</f>
        <v/>
      </c>
      <c r="I754" s="208" t="str">
        <f ca="1">IF(ISERROR($V754),"",OFFSET('Smelter Look-up'!$H$4,$V754-4,0))</f>
        <v/>
      </c>
      <c r="J754" s="208" t="str">
        <f ca="1">IF(ISERROR($V754),"",OFFSET('Smelter Look-up'!$I$4,$V754-4,0))</f>
        <v/>
      </c>
      <c r="K754" s="152"/>
      <c r="L754" s="152"/>
      <c r="M754" s="152"/>
      <c r="N754" s="152"/>
      <c r="O754" s="152"/>
      <c r="P754" s="210"/>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7" t="str">
        <f ca="1">IF(ISERROR($V755),"",OFFSET('Smelter Look-up'!$G$4,$V755-4,0))</f>
        <v/>
      </c>
      <c r="I755" s="208" t="str">
        <f ca="1">IF(ISERROR($V755),"",OFFSET('Smelter Look-up'!$H$4,$V755-4,0))</f>
        <v/>
      </c>
      <c r="J755" s="208" t="str">
        <f ca="1">IF(ISERROR($V755),"",OFFSET('Smelter Look-up'!$I$4,$V755-4,0))</f>
        <v/>
      </c>
      <c r="K755" s="152"/>
      <c r="L755" s="152"/>
      <c r="M755" s="152"/>
      <c r="N755" s="152"/>
      <c r="O755" s="152"/>
      <c r="P755" s="210"/>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7" t="str">
        <f ca="1">IF(ISERROR($V756),"",OFFSET('Smelter Look-up'!$G$4,$V756-4,0))</f>
        <v/>
      </c>
      <c r="I756" s="208" t="str">
        <f ca="1">IF(ISERROR($V756),"",OFFSET('Smelter Look-up'!$H$4,$V756-4,0))</f>
        <v/>
      </c>
      <c r="J756" s="208" t="str">
        <f ca="1">IF(ISERROR($V756),"",OFFSET('Smelter Look-up'!$I$4,$V756-4,0))</f>
        <v/>
      </c>
      <c r="K756" s="152"/>
      <c r="L756" s="152"/>
      <c r="M756" s="152"/>
      <c r="N756" s="152"/>
      <c r="O756" s="152"/>
      <c r="P756" s="210"/>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7" t="str">
        <f ca="1">IF(ISERROR($V757),"",OFFSET('Smelter Look-up'!$G$4,$V757-4,0))</f>
        <v/>
      </c>
      <c r="I757" s="208" t="str">
        <f ca="1">IF(ISERROR($V757),"",OFFSET('Smelter Look-up'!$H$4,$V757-4,0))</f>
        <v/>
      </c>
      <c r="J757" s="208" t="str">
        <f ca="1">IF(ISERROR($V757),"",OFFSET('Smelter Look-up'!$I$4,$V757-4,0))</f>
        <v/>
      </c>
      <c r="K757" s="152"/>
      <c r="L757" s="152"/>
      <c r="M757" s="152"/>
      <c r="N757" s="152"/>
      <c r="O757" s="152"/>
      <c r="P757" s="210"/>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7" t="str">
        <f ca="1">IF(ISERROR($V758),"",OFFSET('Smelter Look-up'!$G$4,$V758-4,0))</f>
        <v/>
      </c>
      <c r="I758" s="208" t="str">
        <f ca="1">IF(ISERROR($V758),"",OFFSET('Smelter Look-up'!$H$4,$V758-4,0))</f>
        <v/>
      </c>
      <c r="J758" s="208" t="str">
        <f ca="1">IF(ISERROR($V758),"",OFFSET('Smelter Look-up'!$I$4,$V758-4,0))</f>
        <v/>
      </c>
      <c r="K758" s="152"/>
      <c r="L758" s="152"/>
      <c r="M758" s="152"/>
      <c r="N758" s="152"/>
      <c r="O758" s="152"/>
      <c r="P758" s="210"/>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7" t="str">
        <f ca="1">IF(ISERROR($V759),"",OFFSET('Smelter Look-up'!$G$4,$V759-4,0))</f>
        <v/>
      </c>
      <c r="I759" s="208" t="str">
        <f ca="1">IF(ISERROR($V759),"",OFFSET('Smelter Look-up'!$H$4,$V759-4,0))</f>
        <v/>
      </c>
      <c r="J759" s="208" t="str">
        <f ca="1">IF(ISERROR($V759),"",OFFSET('Smelter Look-up'!$I$4,$V759-4,0))</f>
        <v/>
      </c>
      <c r="K759" s="152"/>
      <c r="L759" s="152"/>
      <c r="M759" s="152"/>
      <c r="N759" s="152"/>
      <c r="O759" s="152"/>
      <c r="P759" s="210"/>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7" t="str">
        <f ca="1">IF(ISERROR($V760),"",OFFSET('Smelter Look-up'!$G$4,$V760-4,0))</f>
        <v/>
      </c>
      <c r="I760" s="208" t="str">
        <f ca="1">IF(ISERROR($V760),"",OFFSET('Smelter Look-up'!$H$4,$V760-4,0))</f>
        <v/>
      </c>
      <c r="J760" s="208" t="str">
        <f ca="1">IF(ISERROR($V760),"",OFFSET('Smelter Look-up'!$I$4,$V760-4,0))</f>
        <v/>
      </c>
      <c r="K760" s="152"/>
      <c r="L760" s="152"/>
      <c r="M760" s="152"/>
      <c r="N760" s="152"/>
      <c r="O760" s="152"/>
      <c r="P760" s="210"/>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7" t="str">
        <f ca="1">IF(ISERROR($V761),"",OFFSET('Smelter Look-up'!$G$4,$V761-4,0))</f>
        <v/>
      </c>
      <c r="I761" s="208" t="str">
        <f ca="1">IF(ISERROR($V761),"",OFFSET('Smelter Look-up'!$H$4,$V761-4,0))</f>
        <v/>
      </c>
      <c r="J761" s="208" t="str">
        <f ca="1">IF(ISERROR($V761),"",OFFSET('Smelter Look-up'!$I$4,$V761-4,0))</f>
        <v/>
      </c>
      <c r="K761" s="152"/>
      <c r="L761" s="152"/>
      <c r="M761" s="152"/>
      <c r="N761" s="152"/>
      <c r="O761" s="152"/>
      <c r="P761" s="210"/>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7" t="str">
        <f ca="1">IF(ISERROR($V762),"",OFFSET('Smelter Look-up'!$G$4,$V762-4,0))</f>
        <v/>
      </c>
      <c r="I762" s="208" t="str">
        <f ca="1">IF(ISERROR($V762),"",OFFSET('Smelter Look-up'!$H$4,$V762-4,0))</f>
        <v/>
      </c>
      <c r="J762" s="208" t="str">
        <f ca="1">IF(ISERROR($V762),"",OFFSET('Smelter Look-up'!$I$4,$V762-4,0))</f>
        <v/>
      </c>
      <c r="K762" s="152"/>
      <c r="L762" s="152"/>
      <c r="M762" s="152"/>
      <c r="N762" s="152"/>
      <c r="O762" s="152"/>
      <c r="P762" s="210"/>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7" t="str">
        <f ca="1">IF(ISERROR($V763),"",OFFSET('Smelter Look-up'!$G$4,$V763-4,0))</f>
        <v/>
      </c>
      <c r="I763" s="208" t="str">
        <f ca="1">IF(ISERROR($V763),"",OFFSET('Smelter Look-up'!$H$4,$V763-4,0))</f>
        <v/>
      </c>
      <c r="J763" s="208" t="str">
        <f ca="1">IF(ISERROR($V763),"",OFFSET('Smelter Look-up'!$I$4,$V763-4,0))</f>
        <v/>
      </c>
      <c r="K763" s="152"/>
      <c r="L763" s="152"/>
      <c r="M763" s="152"/>
      <c r="N763" s="152"/>
      <c r="O763" s="152"/>
      <c r="P763" s="210"/>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7" t="str">
        <f ca="1">IF(ISERROR($V764),"",OFFSET('Smelter Look-up'!$G$4,$V764-4,0))</f>
        <v/>
      </c>
      <c r="I764" s="208" t="str">
        <f ca="1">IF(ISERROR($V764),"",OFFSET('Smelter Look-up'!$H$4,$V764-4,0))</f>
        <v/>
      </c>
      <c r="J764" s="208" t="str">
        <f ca="1">IF(ISERROR($V764),"",OFFSET('Smelter Look-up'!$I$4,$V764-4,0))</f>
        <v/>
      </c>
      <c r="K764" s="152"/>
      <c r="L764" s="152"/>
      <c r="M764" s="152"/>
      <c r="N764" s="152"/>
      <c r="O764" s="152"/>
      <c r="P764" s="210"/>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7" t="str">
        <f ca="1">IF(ISERROR($V765),"",OFFSET('Smelter Look-up'!$G$4,$V765-4,0))</f>
        <v/>
      </c>
      <c r="I765" s="208" t="str">
        <f ca="1">IF(ISERROR($V765),"",OFFSET('Smelter Look-up'!$H$4,$V765-4,0))</f>
        <v/>
      </c>
      <c r="J765" s="208" t="str">
        <f ca="1">IF(ISERROR($V765),"",OFFSET('Smelter Look-up'!$I$4,$V765-4,0))</f>
        <v/>
      </c>
      <c r="K765" s="152"/>
      <c r="L765" s="152"/>
      <c r="M765" s="152"/>
      <c r="N765" s="152"/>
      <c r="O765" s="152"/>
      <c r="P765" s="210"/>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7" t="str">
        <f ca="1">IF(ISERROR($V766),"",OFFSET('Smelter Look-up'!$G$4,$V766-4,0))</f>
        <v/>
      </c>
      <c r="I766" s="208" t="str">
        <f ca="1">IF(ISERROR($V766),"",OFFSET('Smelter Look-up'!$H$4,$V766-4,0))</f>
        <v/>
      </c>
      <c r="J766" s="208" t="str">
        <f ca="1">IF(ISERROR($V766),"",OFFSET('Smelter Look-up'!$I$4,$V766-4,0))</f>
        <v/>
      </c>
      <c r="K766" s="152"/>
      <c r="L766" s="152"/>
      <c r="M766" s="152"/>
      <c r="N766" s="152"/>
      <c r="O766" s="152"/>
      <c r="P766" s="210"/>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7" t="str">
        <f ca="1">IF(ISERROR($V767),"",OFFSET('Smelter Look-up'!$G$4,$V767-4,0))</f>
        <v/>
      </c>
      <c r="I767" s="208" t="str">
        <f ca="1">IF(ISERROR($V767),"",OFFSET('Smelter Look-up'!$H$4,$V767-4,0))</f>
        <v/>
      </c>
      <c r="J767" s="208" t="str">
        <f ca="1">IF(ISERROR($V767),"",OFFSET('Smelter Look-up'!$I$4,$V767-4,0))</f>
        <v/>
      </c>
      <c r="K767" s="152"/>
      <c r="L767" s="152"/>
      <c r="M767" s="152"/>
      <c r="N767" s="152"/>
      <c r="O767" s="152"/>
      <c r="P767" s="210"/>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7" t="str">
        <f ca="1">IF(ISERROR($V768),"",OFFSET('Smelter Look-up'!$G$4,$V768-4,0))</f>
        <v/>
      </c>
      <c r="I768" s="208" t="str">
        <f ca="1">IF(ISERROR($V768),"",OFFSET('Smelter Look-up'!$H$4,$V768-4,0))</f>
        <v/>
      </c>
      <c r="J768" s="208" t="str">
        <f ca="1">IF(ISERROR($V768),"",OFFSET('Smelter Look-up'!$I$4,$V768-4,0))</f>
        <v/>
      </c>
      <c r="K768" s="152"/>
      <c r="L768" s="152"/>
      <c r="M768" s="152"/>
      <c r="N768" s="152"/>
      <c r="O768" s="152"/>
      <c r="P768" s="210"/>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7" t="str">
        <f ca="1">IF(ISERROR($V769),"",OFFSET('Smelter Look-up'!$G$4,$V769-4,0))</f>
        <v/>
      </c>
      <c r="I769" s="208" t="str">
        <f ca="1">IF(ISERROR($V769),"",OFFSET('Smelter Look-up'!$H$4,$V769-4,0))</f>
        <v/>
      </c>
      <c r="J769" s="208" t="str">
        <f ca="1">IF(ISERROR($V769),"",OFFSET('Smelter Look-up'!$I$4,$V769-4,0))</f>
        <v/>
      </c>
      <c r="K769" s="152"/>
      <c r="L769" s="152"/>
      <c r="M769" s="152"/>
      <c r="N769" s="152"/>
      <c r="O769" s="152"/>
      <c r="P769" s="210"/>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7" t="str">
        <f ca="1">IF(ISERROR($V770),"",OFFSET('Smelter Look-up'!$G$4,$V770-4,0))</f>
        <v/>
      </c>
      <c r="I770" s="208" t="str">
        <f ca="1">IF(ISERROR($V770),"",OFFSET('Smelter Look-up'!$H$4,$V770-4,0))</f>
        <v/>
      </c>
      <c r="J770" s="208" t="str">
        <f ca="1">IF(ISERROR($V770),"",OFFSET('Smelter Look-up'!$I$4,$V770-4,0))</f>
        <v/>
      </c>
      <c r="K770" s="152"/>
      <c r="L770" s="152"/>
      <c r="M770" s="152"/>
      <c r="N770" s="152"/>
      <c r="O770" s="152"/>
      <c r="P770" s="210"/>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7" t="str">
        <f ca="1">IF(ISERROR($V771),"",OFFSET('Smelter Look-up'!$G$4,$V771-4,0))</f>
        <v/>
      </c>
      <c r="I771" s="208" t="str">
        <f ca="1">IF(ISERROR($V771),"",OFFSET('Smelter Look-up'!$H$4,$V771-4,0))</f>
        <v/>
      </c>
      <c r="J771" s="208" t="str">
        <f ca="1">IF(ISERROR($V771),"",OFFSET('Smelter Look-up'!$I$4,$V771-4,0))</f>
        <v/>
      </c>
      <c r="K771" s="152"/>
      <c r="L771" s="152"/>
      <c r="M771" s="152"/>
      <c r="N771" s="152"/>
      <c r="O771" s="152"/>
      <c r="P771" s="210"/>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7" t="str">
        <f ca="1">IF(ISERROR($V772),"",OFFSET('Smelter Look-up'!$G$4,$V772-4,0))</f>
        <v/>
      </c>
      <c r="I772" s="208" t="str">
        <f ca="1">IF(ISERROR($V772),"",OFFSET('Smelter Look-up'!$H$4,$V772-4,0))</f>
        <v/>
      </c>
      <c r="J772" s="208" t="str">
        <f ca="1">IF(ISERROR($V772),"",OFFSET('Smelter Look-up'!$I$4,$V772-4,0))</f>
        <v/>
      </c>
      <c r="K772" s="152"/>
      <c r="L772" s="152"/>
      <c r="M772" s="152"/>
      <c r="N772" s="152"/>
      <c r="O772" s="152"/>
      <c r="P772" s="210"/>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7" t="str">
        <f ca="1">IF(ISERROR($V773),"",OFFSET('Smelter Look-up'!$G$4,$V773-4,0))</f>
        <v/>
      </c>
      <c r="I773" s="208" t="str">
        <f ca="1">IF(ISERROR($V773),"",OFFSET('Smelter Look-up'!$H$4,$V773-4,0))</f>
        <v/>
      </c>
      <c r="J773" s="208" t="str">
        <f ca="1">IF(ISERROR($V773),"",OFFSET('Smelter Look-up'!$I$4,$V773-4,0))</f>
        <v/>
      </c>
      <c r="K773" s="152"/>
      <c r="L773" s="152"/>
      <c r="M773" s="152"/>
      <c r="N773" s="152"/>
      <c r="O773" s="152"/>
      <c r="P773" s="210"/>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7" t="str">
        <f ca="1">IF(ISERROR($V774),"",OFFSET('Smelter Look-up'!$G$4,$V774-4,0))</f>
        <v/>
      </c>
      <c r="I774" s="208" t="str">
        <f ca="1">IF(ISERROR($V774),"",OFFSET('Smelter Look-up'!$H$4,$V774-4,0))</f>
        <v/>
      </c>
      <c r="J774" s="208" t="str">
        <f ca="1">IF(ISERROR($V774),"",OFFSET('Smelter Look-up'!$I$4,$V774-4,0))</f>
        <v/>
      </c>
      <c r="K774" s="152"/>
      <c r="L774" s="152"/>
      <c r="M774" s="152"/>
      <c r="N774" s="152"/>
      <c r="O774" s="152"/>
      <c r="P774" s="210"/>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7" t="str">
        <f ca="1">IF(ISERROR($V775),"",OFFSET('Smelter Look-up'!$G$4,$V775-4,0))</f>
        <v/>
      </c>
      <c r="I775" s="208" t="str">
        <f ca="1">IF(ISERROR($V775),"",OFFSET('Smelter Look-up'!$H$4,$V775-4,0))</f>
        <v/>
      </c>
      <c r="J775" s="208" t="str">
        <f ca="1">IF(ISERROR($V775),"",OFFSET('Smelter Look-up'!$I$4,$V775-4,0))</f>
        <v/>
      </c>
      <c r="K775" s="152"/>
      <c r="L775" s="152"/>
      <c r="M775" s="152"/>
      <c r="N775" s="152"/>
      <c r="O775" s="152"/>
      <c r="P775" s="210"/>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7" t="str">
        <f ca="1">IF(ISERROR($V776),"",OFFSET('Smelter Look-up'!$G$4,$V776-4,0))</f>
        <v/>
      </c>
      <c r="I776" s="208" t="str">
        <f ca="1">IF(ISERROR($V776),"",OFFSET('Smelter Look-up'!$H$4,$V776-4,0))</f>
        <v/>
      </c>
      <c r="J776" s="208" t="str">
        <f ca="1">IF(ISERROR($V776),"",OFFSET('Smelter Look-up'!$I$4,$V776-4,0))</f>
        <v/>
      </c>
      <c r="K776" s="152"/>
      <c r="L776" s="152"/>
      <c r="M776" s="152"/>
      <c r="N776" s="152"/>
      <c r="O776" s="152"/>
      <c r="P776" s="210"/>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7" t="str">
        <f ca="1">IF(ISERROR($V777),"",OFFSET('Smelter Look-up'!$G$4,$V777-4,0))</f>
        <v/>
      </c>
      <c r="I777" s="208" t="str">
        <f ca="1">IF(ISERROR($V777),"",OFFSET('Smelter Look-up'!$H$4,$V777-4,0))</f>
        <v/>
      </c>
      <c r="J777" s="208" t="str">
        <f ca="1">IF(ISERROR($V777),"",OFFSET('Smelter Look-up'!$I$4,$V777-4,0))</f>
        <v/>
      </c>
      <c r="K777" s="152"/>
      <c r="L777" s="152"/>
      <c r="M777" s="152"/>
      <c r="N777" s="152"/>
      <c r="O777" s="152"/>
      <c r="P777" s="210"/>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7" t="str">
        <f ca="1">IF(ISERROR($V778),"",OFFSET('Smelter Look-up'!$G$4,$V778-4,0))</f>
        <v/>
      </c>
      <c r="I778" s="208" t="str">
        <f ca="1">IF(ISERROR($V778),"",OFFSET('Smelter Look-up'!$H$4,$V778-4,0))</f>
        <v/>
      </c>
      <c r="J778" s="208" t="str">
        <f ca="1">IF(ISERROR($V778),"",OFFSET('Smelter Look-up'!$I$4,$V778-4,0))</f>
        <v/>
      </c>
      <c r="K778" s="152"/>
      <c r="L778" s="152"/>
      <c r="M778" s="152"/>
      <c r="N778" s="152"/>
      <c r="O778" s="152"/>
      <c r="P778" s="210"/>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7" t="str">
        <f ca="1">IF(ISERROR($V779),"",OFFSET('Smelter Look-up'!$G$4,$V779-4,0))</f>
        <v/>
      </c>
      <c r="I779" s="208" t="str">
        <f ca="1">IF(ISERROR($V779),"",OFFSET('Smelter Look-up'!$H$4,$V779-4,0))</f>
        <v/>
      </c>
      <c r="J779" s="208" t="str">
        <f ca="1">IF(ISERROR($V779),"",OFFSET('Smelter Look-up'!$I$4,$V779-4,0))</f>
        <v/>
      </c>
      <c r="K779" s="152"/>
      <c r="L779" s="152"/>
      <c r="M779" s="152"/>
      <c r="N779" s="152"/>
      <c r="O779" s="152"/>
      <c r="P779" s="210"/>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7" t="str">
        <f ca="1">IF(ISERROR($V780),"",OFFSET('Smelter Look-up'!$G$4,$V780-4,0))</f>
        <v/>
      </c>
      <c r="I780" s="208" t="str">
        <f ca="1">IF(ISERROR($V780),"",OFFSET('Smelter Look-up'!$H$4,$V780-4,0))</f>
        <v/>
      </c>
      <c r="J780" s="208" t="str">
        <f ca="1">IF(ISERROR($V780),"",OFFSET('Smelter Look-up'!$I$4,$V780-4,0))</f>
        <v/>
      </c>
      <c r="K780" s="152"/>
      <c r="L780" s="152"/>
      <c r="M780" s="152"/>
      <c r="N780" s="152"/>
      <c r="O780" s="152"/>
      <c r="P780" s="210"/>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7" t="str">
        <f ca="1">IF(ISERROR($V781),"",OFFSET('Smelter Look-up'!$G$4,$V781-4,0))</f>
        <v/>
      </c>
      <c r="I781" s="208" t="str">
        <f ca="1">IF(ISERROR($V781),"",OFFSET('Smelter Look-up'!$H$4,$V781-4,0))</f>
        <v/>
      </c>
      <c r="J781" s="208" t="str">
        <f ca="1">IF(ISERROR($V781),"",OFFSET('Smelter Look-up'!$I$4,$V781-4,0))</f>
        <v/>
      </c>
      <c r="K781" s="152"/>
      <c r="L781" s="152"/>
      <c r="M781" s="152"/>
      <c r="N781" s="152"/>
      <c r="O781" s="152"/>
      <c r="P781" s="210"/>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7" t="str">
        <f ca="1">IF(ISERROR($V782),"",OFFSET('Smelter Look-up'!$G$4,$V782-4,0))</f>
        <v/>
      </c>
      <c r="I782" s="208" t="str">
        <f ca="1">IF(ISERROR($V782),"",OFFSET('Smelter Look-up'!$H$4,$V782-4,0))</f>
        <v/>
      </c>
      <c r="J782" s="208" t="str">
        <f ca="1">IF(ISERROR($V782),"",OFFSET('Smelter Look-up'!$I$4,$V782-4,0))</f>
        <v/>
      </c>
      <c r="K782" s="152"/>
      <c r="L782" s="152"/>
      <c r="M782" s="152"/>
      <c r="N782" s="152"/>
      <c r="O782" s="152"/>
      <c r="P782" s="210"/>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7" t="str">
        <f ca="1">IF(ISERROR($V783),"",OFFSET('Smelter Look-up'!$G$4,$V783-4,0))</f>
        <v/>
      </c>
      <c r="I783" s="208" t="str">
        <f ca="1">IF(ISERROR($V783),"",OFFSET('Smelter Look-up'!$H$4,$V783-4,0))</f>
        <v/>
      </c>
      <c r="J783" s="208" t="str">
        <f ca="1">IF(ISERROR($V783),"",OFFSET('Smelter Look-up'!$I$4,$V783-4,0))</f>
        <v/>
      </c>
      <c r="K783" s="152"/>
      <c r="L783" s="152"/>
      <c r="M783" s="152"/>
      <c r="N783" s="152"/>
      <c r="O783" s="152"/>
      <c r="P783" s="210"/>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7" t="str">
        <f ca="1">IF(ISERROR($V784),"",OFFSET('Smelter Look-up'!$G$4,$V784-4,0))</f>
        <v/>
      </c>
      <c r="I784" s="208" t="str">
        <f ca="1">IF(ISERROR($V784),"",OFFSET('Smelter Look-up'!$H$4,$V784-4,0))</f>
        <v/>
      </c>
      <c r="J784" s="208" t="str">
        <f ca="1">IF(ISERROR($V784),"",OFFSET('Smelter Look-up'!$I$4,$V784-4,0))</f>
        <v/>
      </c>
      <c r="K784" s="152"/>
      <c r="L784" s="152"/>
      <c r="M784" s="152"/>
      <c r="N784" s="152"/>
      <c r="O784" s="152"/>
      <c r="P784" s="210"/>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7" t="str">
        <f ca="1">IF(ISERROR($V785),"",OFFSET('Smelter Look-up'!$G$4,$V785-4,0))</f>
        <v/>
      </c>
      <c r="I785" s="208" t="str">
        <f ca="1">IF(ISERROR($V785),"",OFFSET('Smelter Look-up'!$H$4,$V785-4,0))</f>
        <v/>
      </c>
      <c r="J785" s="208" t="str">
        <f ca="1">IF(ISERROR($V785),"",OFFSET('Smelter Look-up'!$I$4,$V785-4,0))</f>
        <v/>
      </c>
      <c r="K785" s="152"/>
      <c r="L785" s="152"/>
      <c r="M785" s="152"/>
      <c r="N785" s="152"/>
      <c r="O785" s="152"/>
      <c r="P785" s="210"/>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7" t="str">
        <f ca="1">IF(ISERROR($V786),"",OFFSET('Smelter Look-up'!$G$4,$V786-4,0))</f>
        <v/>
      </c>
      <c r="I786" s="208" t="str">
        <f ca="1">IF(ISERROR($V786),"",OFFSET('Smelter Look-up'!$H$4,$V786-4,0))</f>
        <v/>
      </c>
      <c r="J786" s="208" t="str">
        <f ca="1">IF(ISERROR($V786),"",OFFSET('Smelter Look-up'!$I$4,$V786-4,0))</f>
        <v/>
      </c>
      <c r="K786" s="152"/>
      <c r="L786" s="152"/>
      <c r="M786" s="152"/>
      <c r="N786" s="152"/>
      <c r="O786" s="152"/>
      <c r="P786" s="210"/>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7" t="str">
        <f ca="1">IF(ISERROR($V787),"",OFFSET('Smelter Look-up'!$G$4,$V787-4,0))</f>
        <v/>
      </c>
      <c r="I787" s="208" t="str">
        <f ca="1">IF(ISERROR($V787),"",OFFSET('Smelter Look-up'!$H$4,$V787-4,0))</f>
        <v/>
      </c>
      <c r="J787" s="208" t="str">
        <f ca="1">IF(ISERROR($V787),"",OFFSET('Smelter Look-up'!$I$4,$V787-4,0))</f>
        <v/>
      </c>
      <c r="K787" s="152"/>
      <c r="L787" s="152"/>
      <c r="M787" s="152"/>
      <c r="N787" s="152"/>
      <c r="O787" s="152"/>
      <c r="P787" s="210"/>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7" t="str">
        <f ca="1">IF(ISERROR($V788),"",OFFSET('Smelter Look-up'!$G$4,$V788-4,0))</f>
        <v/>
      </c>
      <c r="I788" s="208" t="str">
        <f ca="1">IF(ISERROR($V788),"",OFFSET('Smelter Look-up'!$H$4,$V788-4,0))</f>
        <v/>
      </c>
      <c r="J788" s="208" t="str">
        <f ca="1">IF(ISERROR($V788),"",OFFSET('Smelter Look-up'!$I$4,$V788-4,0))</f>
        <v/>
      </c>
      <c r="K788" s="152"/>
      <c r="L788" s="152"/>
      <c r="M788" s="152"/>
      <c r="N788" s="152"/>
      <c r="O788" s="152"/>
      <c r="P788" s="210"/>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7" t="str">
        <f ca="1">IF(ISERROR($V789),"",OFFSET('Smelter Look-up'!$G$4,$V789-4,0))</f>
        <v/>
      </c>
      <c r="I789" s="208" t="str">
        <f ca="1">IF(ISERROR($V789),"",OFFSET('Smelter Look-up'!$H$4,$V789-4,0))</f>
        <v/>
      </c>
      <c r="J789" s="208" t="str">
        <f ca="1">IF(ISERROR($V789),"",OFFSET('Smelter Look-up'!$I$4,$V789-4,0))</f>
        <v/>
      </c>
      <c r="K789" s="152"/>
      <c r="L789" s="152"/>
      <c r="M789" s="152"/>
      <c r="N789" s="152"/>
      <c r="O789" s="152"/>
      <c r="P789" s="210"/>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7" t="str">
        <f ca="1">IF(ISERROR($V790),"",OFFSET('Smelter Look-up'!$G$4,$V790-4,0))</f>
        <v/>
      </c>
      <c r="I790" s="208" t="str">
        <f ca="1">IF(ISERROR($V790),"",OFFSET('Smelter Look-up'!$H$4,$V790-4,0))</f>
        <v/>
      </c>
      <c r="J790" s="208" t="str">
        <f ca="1">IF(ISERROR($V790),"",OFFSET('Smelter Look-up'!$I$4,$V790-4,0))</f>
        <v/>
      </c>
      <c r="K790" s="152"/>
      <c r="L790" s="152"/>
      <c r="M790" s="152"/>
      <c r="N790" s="152"/>
      <c r="O790" s="152"/>
      <c r="P790" s="210"/>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7" t="str">
        <f ca="1">IF(ISERROR($V791),"",OFFSET('Smelter Look-up'!$G$4,$V791-4,0))</f>
        <v/>
      </c>
      <c r="I791" s="208" t="str">
        <f ca="1">IF(ISERROR($V791),"",OFFSET('Smelter Look-up'!$H$4,$V791-4,0))</f>
        <v/>
      </c>
      <c r="J791" s="208" t="str">
        <f ca="1">IF(ISERROR($V791),"",OFFSET('Smelter Look-up'!$I$4,$V791-4,0))</f>
        <v/>
      </c>
      <c r="K791" s="152"/>
      <c r="L791" s="152"/>
      <c r="M791" s="152"/>
      <c r="N791" s="152"/>
      <c r="O791" s="152"/>
      <c r="P791" s="210"/>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7" t="str">
        <f ca="1">IF(ISERROR($V792),"",OFFSET('Smelter Look-up'!$G$4,$V792-4,0))</f>
        <v/>
      </c>
      <c r="I792" s="208" t="str">
        <f ca="1">IF(ISERROR($V792),"",OFFSET('Smelter Look-up'!$H$4,$V792-4,0))</f>
        <v/>
      </c>
      <c r="J792" s="208" t="str">
        <f ca="1">IF(ISERROR($V792),"",OFFSET('Smelter Look-up'!$I$4,$V792-4,0))</f>
        <v/>
      </c>
      <c r="K792" s="152"/>
      <c r="L792" s="152"/>
      <c r="M792" s="152"/>
      <c r="N792" s="152"/>
      <c r="O792" s="152"/>
      <c r="P792" s="210"/>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7" t="str">
        <f ca="1">IF(ISERROR($V793),"",OFFSET('Smelter Look-up'!$G$4,$V793-4,0))</f>
        <v/>
      </c>
      <c r="I793" s="208" t="str">
        <f ca="1">IF(ISERROR($V793),"",OFFSET('Smelter Look-up'!$H$4,$V793-4,0))</f>
        <v/>
      </c>
      <c r="J793" s="208" t="str">
        <f ca="1">IF(ISERROR($V793),"",OFFSET('Smelter Look-up'!$I$4,$V793-4,0))</f>
        <v/>
      </c>
      <c r="K793" s="152"/>
      <c r="L793" s="152"/>
      <c r="M793" s="152"/>
      <c r="N793" s="152"/>
      <c r="O793" s="152"/>
      <c r="P793" s="210"/>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7" t="str">
        <f ca="1">IF(ISERROR($V794),"",OFFSET('Smelter Look-up'!$G$4,$V794-4,0))</f>
        <v/>
      </c>
      <c r="I794" s="208" t="str">
        <f ca="1">IF(ISERROR($V794),"",OFFSET('Smelter Look-up'!$H$4,$V794-4,0))</f>
        <v/>
      </c>
      <c r="J794" s="208" t="str">
        <f ca="1">IF(ISERROR($V794),"",OFFSET('Smelter Look-up'!$I$4,$V794-4,0))</f>
        <v/>
      </c>
      <c r="K794" s="152"/>
      <c r="L794" s="152"/>
      <c r="M794" s="152"/>
      <c r="N794" s="152"/>
      <c r="O794" s="152"/>
      <c r="P794" s="210"/>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7" t="str">
        <f ca="1">IF(ISERROR($V795),"",OFFSET('Smelter Look-up'!$G$4,$V795-4,0))</f>
        <v/>
      </c>
      <c r="I795" s="208" t="str">
        <f ca="1">IF(ISERROR($V795),"",OFFSET('Smelter Look-up'!$H$4,$V795-4,0))</f>
        <v/>
      </c>
      <c r="J795" s="208" t="str">
        <f ca="1">IF(ISERROR($V795),"",OFFSET('Smelter Look-up'!$I$4,$V795-4,0))</f>
        <v/>
      </c>
      <c r="K795" s="152"/>
      <c r="L795" s="152"/>
      <c r="M795" s="152"/>
      <c r="N795" s="152"/>
      <c r="O795" s="152"/>
      <c r="P795" s="210"/>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7" t="str">
        <f ca="1">IF(ISERROR($V796),"",OFFSET('Smelter Look-up'!$G$4,$V796-4,0))</f>
        <v/>
      </c>
      <c r="I796" s="208" t="str">
        <f ca="1">IF(ISERROR($V796),"",OFFSET('Smelter Look-up'!$H$4,$V796-4,0))</f>
        <v/>
      </c>
      <c r="J796" s="208" t="str">
        <f ca="1">IF(ISERROR($V796),"",OFFSET('Smelter Look-up'!$I$4,$V796-4,0))</f>
        <v/>
      </c>
      <c r="K796" s="152"/>
      <c r="L796" s="152"/>
      <c r="M796" s="152"/>
      <c r="N796" s="152"/>
      <c r="O796" s="152"/>
      <c r="P796" s="210"/>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7" t="str">
        <f ca="1">IF(ISERROR($V797),"",OFFSET('Smelter Look-up'!$G$4,$V797-4,0))</f>
        <v/>
      </c>
      <c r="I797" s="208" t="str">
        <f ca="1">IF(ISERROR($V797),"",OFFSET('Smelter Look-up'!$H$4,$V797-4,0))</f>
        <v/>
      </c>
      <c r="J797" s="208" t="str">
        <f ca="1">IF(ISERROR($V797),"",OFFSET('Smelter Look-up'!$I$4,$V797-4,0))</f>
        <v/>
      </c>
      <c r="K797" s="152"/>
      <c r="L797" s="152"/>
      <c r="M797" s="152"/>
      <c r="N797" s="152"/>
      <c r="O797" s="152"/>
      <c r="P797" s="210"/>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7" t="str">
        <f ca="1">IF(ISERROR($V798),"",OFFSET('Smelter Look-up'!$G$4,$V798-4,0))</f>
        <v/>
      </c>
      <c r="I798" s="208" t="str">
        <f ca="1">IF(ISERROR($V798),"",OFFSET('Smelter Look-up'!$H$4,$V798-4,0))</f>
        <v/>
      </c>
      <c r="J798" s="208" t="str">
        <f ca="1">IF(ISERROR($V798),"",OFFSET('Smelter Look-up'!$I$4,$V798-4,0))</f>
        <v/>
      </c>
      <c r="K798" s="152"/>
      <c r="L798" s="152"/>
      <c r="M798" s="152"/>
      <c r="N798" s="152"/>
      <c r="O798" s="152"/>
      <c r="P798" s="210"/>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7" t="str">
        <f ca="1">IF(ISERROR($V799),"",OFFSET('Smelter Look-up'!$G$4,$V799-4,0))</f>
        <v/>
      </c>
      <c r="I799" s="208" t="str">
        <f ca="1">IF(ISERROR($V799),"",OFFSET('Smelter Look-up'!$H$4,$V799-4,0))</f>
        <v/>
      </c>
      <c r="J799" s="208" t="str">
        <f ca="1">IF(ISERROR($V799),"",OFFSET('Smelter Look-up'!$I$4,$V799-4,0))</f>
        <v/>
      </c>
      <c r="K799" s="152"/>
      <c r="L799" s="152"/>
      <c r="M799" s="152"/>
      <c r="N799" s="152"/>
      <c r="O799" s="152"/>
      <c r="P799" s="210"/>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7" t="str">
        <f ca="1">IF(ISERROR($V800),"",OFFSET('Smelter Look-up'!$G$4,$V800-4,0))</f>
        <v/>
      </c>
      <c r="I800" s="208" t="str">
        <f ca="1">IF(ISERROR($V800),"",OFFSET('Smelter Look-up'!$H$4,$V800-4,0))</f>
        <v/>
      </c>
      <c r="J800" s="208" t="str">
        <f ca="1">IF(ISERROR($V800),"",OFFSET('Smelter Look-up'!$I$4,$V800-4,0))</f>
        <v/>
      </c>
      <c r="K800" s="152"/>
      <c r="L800" s="152"/>
      <c r="M800" s="152"/>
      <c r="N800" s="152"/>
      <c r="O800" s="152"/>
      <c r="P800" s="210"/>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7" t="str">
        <f ca="1">IF(ISERROR($V801),"",OFFSET('Smelter Look-up'!$G$4,$V801-4,0))</f>
        <v/>
      </c>
      <c r="I801" s="208" t="str">
        <f ca="1">IF(ISERROR($V801),"",OFFSET('Smelter Look-up'!$H$4,$V801-4,0))</f>
        <v/>
      </c>
      <c r="J801" s="208" t="str">
        <f ca="1">IF(ISERROR($V801),"",OFFSET('Smelter Look-up'!$I$4,$V801-4,0))</f>
        <v/>
      </c>
      <c r="K801" s="152"/>
      <c r="L801" s="152"/>
      <c r="M801" s="152"/>
      <c r="N801" s="152"/>
      <c r="O801" s="152"/>
      <c r="P801" s="210"/>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7" t="str">
        <f ca="1">IF(ISERROR($V802),"",OFFSET('Smelter Look-up'!$G$4,$V802-4,0))</f>
        <v/>
      </c>
      <c r="I802" s="208" t="str">
        <f ca="1">IF(ISERROR($V802),"",OFFSET('Smelter Look-up'!$H$4,$V802-4,0))</f>
        <v/>
      </c>
      <c r="J802" s="208" t="str">
        <f ca="1">IF(ISERROR($V802),"",OFFSET('Smelter Look-up'!$I$4,$V802-4,0))</f>
        <v/>
      </c>
      <c r="K802" s="152"/>
      <c r="L802" s="152"/>
      <c r="M802" s="152"/>
      <c r="N802" s="152"/>
      <c r="O802" s="152"/>
      <c r="P802" s="210"/>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7" t="str">
        <f ca="1">IF(ISERROR($V803),"",OFFSET('Smelter Look-up'!$G$4,$V803-4,0))</f>
        <v/>
      </c>
      <c r="I803" s="208" t="str">
        <f ca="1">IF(ISERROR($V803),"",OFFSET('Smelter Look-up'!$H$4,$V803-4,0))</f>
        <v/>
      </c>
      <c r="J803" s="208" t="str">
        <f ca="1">IF(ISERROR($V803),"",OFFSET('Smelter Look-up'!$I$4,$V803-4,0))</f>
        <v/>
      </c>
      <c r="K803" s="152"/>
      <c r="L803" s="152"/>
      <c r="M803" s="152"/>
      <c r="N803" s="152"/>
      <c r="O803" s="152"/>
      <c r="P803" s="210"/>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7" t="str">
        <f ca="1">IF(ISERROR($V804),"",OFFSET('Smelter Look-up'!$G$4,$V804-4,0))</f>
        <v/>
      </c>
      <c r="I804" s="208" t="str">
        <f ca="1">IF(ISERROR($V804),"",OFFSET('Smelter Look-up'!$H$4,$V804-4,0))</f>
        <v/>
      </c>
      <c r="J804" s="208" t="str">
        <f ca="1">IF(ISERROR($V804),"",OFFSET('Smelter Look-up'!$I$4,$V804-4,0))</f>
        <v/>
      </c>
      <c r="K804" s="152"/>
      <c r="L804" s="152"/>
      <c r="M804" s="152"/>
      <c r="N804" s="152"/>
      <c r="O804" s="152"/>
      <c r="P804" s="210"/>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7" t="str">
        <f ca="1">IF(ISERROR($V805),"",OFFSET('Smelter Look-up'!$G$4,$V805-4,0))</f>
        <v/>
      </c>
      <c r="I805" s="208" t="str">
        <f ca="1">IF(ISERROR($V805),"",OFFSET('Smelter Look-up'!$H$4,$V805-4,0))</f>
        <v/>
      </c>
      <c r="J805" s="208" t="str">
        <f ca="1">IF(ISERROR($V805),"",OFFSET('Smelter Look-up'!$I$4,$V805-4,0))</f>
        <v/>
      </c>
      <c r="K805" s="152"/>
      <c r="L805" s="152"/>
      <c r="M805" s="152"/>
      <c r="N805" s="152"/>
      <c r="O805" s="152"/>
      <c r="P805" s="210"/>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7" t="str">
        <f ca="1">IF(ISERROR($V806),"",OFFSET('Smelter Look-up'!$G$4,$V806-4,0))</f>
        <v/>
      </c>
      <c r="I806" s="208" t="str">
        <f ca="1">IF(ISERROR($V806),"",OFFSET('Smelter Look-up'!$H$4,$V806-4,0))</f>
        <v/>
      </c>
      <c r="J806" s="208" t="str">
        <f ca="1">IF(ISERROR($V806),"",OFFSET('Smelter Look-up'!$I$4,$V806-4,0))</f>
        <v/>
      </c>
      <c r="K806" s="152"/>
      <c r="L806" s="152"/>
      <c r="M806" s="152"/>
      <c r="N806" s="152"/>
      <c r="O806" s="152"/>
      <c r="P806" s="210"/>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7" t="str">
        <f ca="1">IF(ISERROR($V807),"",OFFSET('Smelter Look-up'!$G$4,$V807-4,0))</f>
        <v/>
      </c>
      <c r="I807" s="208" t="str">
        <f ca="1">IF(ISERROR($V807),"",OFFSET('Smelter Look-up'!$H$4,$V807-4,0))</f>
        <v/>
      </c>
      <c r="J807" s="208" t="str">
        <f ca="1">IF(ISERROR($V807),"",OFFSET('Smelter Look-up'!$I$4,$V807-4,0))</f>
        <v/>
      </c>
      <c r="K807" s="152"/>
      <c r="L807" s="152"/>
      <c r="M807" s="152"/>
      <c r="N807" s="152"/>
      <c r="O807" s="152"/>
      <c r="P807" s="210"/>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7" t="str">
        <f ca="1">IF(ISERROR($V808),"",OFFSET('Smelter Look-up'!$G$4,$V808-4,0))</f>
        <v/>
      </c>
      <c r="I808" s="208" t="str">
        <f ca="1">IF(ISERROR($V808),"",OFFSET('Smelter Look-up'!$H$4,$V808-4,0))</f>
        <v/>
      </c>
      <c r="J808" s="208" t="str">
        <f ca="1">IF(ISERROR($V808),"",OFFSET('Smelter Look-up'!$I$4,$V808-4,0))</f>
        <v/>
      </c>
      <c r="K808" s="152"/>
      <c r="L808" s="152"/>
      <c r="M808" s="152"/>
      <c r="N808" s="152"/>
      <c r="O808" s="152"/>
      <c r="P808" s="210"/>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7" t="str">
        <f ca="1">IF(ISERROR($V809),"",OFFSET('Smelter Look-up'!$G$4,$V809-4,0))</f>
        <v/>
      </c>
      <c r="I809" s="208" t="str">
        <f ca="1">IF(ISERROR($V809),"",OFFSET('Smelter Look-up'!$H$4,$V809-4,0))</f>
        <v/>
      </c>
      <c r="J809" s="208" t="str">
        <f ca="1">IF(ISERROR($V809),"",OFFSET('Smelter Look-up'!$I$4,$V809-4,0))</f>
        <v/>
      </c>
      <c r="K809" s="152"/>
      <c r="L809" s="152"/>
      <c r="M809" s="152"/>
      <c r="N809" s="152"/>
      <c r="O809" s="152"/>
      <c r="P809" s="210"/>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7" t="str">
        <f ca="1">IF(ISERROR($V810),"",OFFSET('Smelter Look-up'!$G$4,$V810-4,0))</f>
        <v/>
      </c>
      <c r="I810" s="208" t="str">
        <f ca="1">IF(ISERROR($V810),"",OFFSET('Smelter Look-up'!$H$4,$V810-4,0))</f>
        <v/>
      </c>
      <c r="J810" s="208" t="str">
        <f ca="1">IF(ISERROR($V810),"",OFFSET('Smelter Look-up'!$I$4,$V810-4,0))</f>
        <v/>
      </c>
      <c r="K810" s="152"/>
      <c r="L810" s="152"/>
      <c r="M810" s="152"/>
      <c r="N810" s="152"/>
      <c r="O810" s="152"/>
      <c r="P810" s="210"/>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7" t="str">
        <f ca="1">IF(ISERROR($V811),"",OFFSET('Smelter Look-up'!$G$4,$V811-4,0))</f>
        <v/>
      </c>
      <c r="I811" s="208" t="str">
        <f ca="1">IF(ISERROR($V811),"",OFFSET('Smelter Look-up'!$H$4,$V811-4,0))</f>
        <v/>
      </c>
      <c r="J811" s="208" t="str">
        <f ca="1">IF(ISERROR($V811),"",OFFSET('Smelter Look-up'!$I$4,$V811-4,0))</f>
        <v/>
      </c>
      <c r="K811" s="152"/>
      <c r="L811" s="152"/>
      <c r="M811" s="152"/>
      <c r="N811" s="152"/>
      <c r="O811" s="152"/>
      <c r="P811" s="210"/>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7" t="str">
        <f ca="1">IF(ISERROR($V812),"",OFFSET('Smelter Look-up'!$G$4,$V812-4,0))</f>
        <v/>
      </c>
      <c r="I812" s="208" t="str">
        <f ca="1">IF(ISERROR($V812),"",OFFSET('Smelter Look-up'!$H$4,$V812-4,0))</f>
        <v/>
      </c>
      <c r="J812" s="208" t="str">
        <f ca="1">IF(ISERROR($V812),"",OFFSET('Smelter Look-up'!$I$4,$V812-4,0))</f>
        <v/>
      </c>
      <c r="K812" s="152"/>
      <c r="L812" s="152"/>
      <c r="M812" s="152"/>
      <c r="N812" s="152"/>
      <c r="O812" s="152"/>
      <c r="P812" s="210"/>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7" t="str">
        <f ca="1">IF(ISERROR($V813),"",OFFSET('Smelter Look-up'!$G$4,$V813-4,0))</f>
        <v/>
      </c>
      <c r="I813" s="208" t="str">
        <f ca="1">IF(ISERROR($V813),"",OFFSET('Smelter Look-up'!$H$4,$V813-4,0))</f>
        <v/>
      </c>
      <c r="J813" s="208" t="str">
        <f ca="1">IF(ISERROR($V813),"",OFFSET('Smelter Look-up'!$I$4,$V813-4,0))</f>
        <v/>
      </c>
      <c r="K813" s="152"/>
      <c r="L813" s="152"/>
      <c r="M813" s="152"/>
      <c r="N813" s="152"/>
      <c r="O813" s="152"/>
      <c r="P813" s="210"/>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7" t="str">
        <f ca="1">IF(ISERROR($V814),"",OFFSET('Smelter Look-up'!$G$4,$V814-4,0))</f>
        <v/>
      </c>
      <c r="I814" s="208" t="str">
        <f ca="1">IF(ISERROR($V814),"",OFFSET('Smelter Look-up'!$H$4,$V814-4,0))</f>
        <v/>
      </c>
      <c r="J814" s="208" t="str">
        <f ca="1">IF(ISERROR($V814),"",OFFSET('Smelter Look-up'!$I$4,$V814-4,0))</f>
        <v/>
      </c>
      <c r="K814" s="152"/>
      <c r="L814" s="152"/>
      <c r="M814" s="152"/>
      <c r="N814" s="152"/>
      <c r="O814" s="152"/>
      <c r="P814" s="210"/>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7" t="str">
        <f ca="1">IF(ISERROR($V815),"",OFFSET('Smelter Look-up'!$G$4,$V815-4,0))</f>
        <v/>
      </c>
      <c r="I815" s="208" t="str">
        <f ca="1">IF(ISERROR($V815),"",OFFSET('Smelter Look-up'!$H$4,$V815-4,0))</f>
        <v/>
      </c>
      <c r="J815" s="208" t="str">
        <f ca="1">IF(ISERROR($V815),"",OFFSET('Smelter Look-up'!$I$4,$V815-4,0))</f>
        <v/>
      </c>
      <c r="K815" s="152"/>
      <c r="L815" s="152"/>
      <c r="M815" s="152"/>
      <c r="N815" s="152"/>
      <c r="O815" s="152"/>
      <c r="P815" s="210"/>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7" t="str">
        <f ca="1">IF(ISERROR($V816),"",OFFSET('Smelter Look-up'!$G$4,$V816-4,0))</f>
        <v/>
      </c>
      <c r="I816" s="208" t="str">
        <f ca="1">IF(ISERROR($V816),"",OFFSET('Smelter Look-up'!$H$4,$V816-4,0))</f>
        <v/>
      </c>
      <c r="J816" s="208" t="str">
        <f ca="1">IF(ISERROR($V816),"",OFFSET('Smelter Look-up'!$I$4,$V816-4,0))</f>
        <v/>
      </c>
      <c r="K816" s="152"/>
      <c r="L816" s="152"/>
      <c r="M816" s="152"/>
      <c r="N816" s="152"/>
      <c r="O816" s="152"/>
      <c r="P816" s="210"/>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7" t="str">
        <f ca="1">IF(ISERROR($V817),"",OFFSET('Smelter Look-up'!$G$4,$V817-4,0))</f>
        <v/>
      </c>
      <c r="I817" s="208" t="str">
        <f ca="1">IF(ISERROR($V817),"",OFFSET('Smelter Look-up'!$H$4,$V817-4,0))</f>
        <v/>
      </c>
      <c r="J817" s="208" t="str">
        <f ca="1">IF(ISERROR($V817),"",OFFSET('Smelter Look-up'!$I$4,$V817-4,0))</f>
        <v/>
      </c>
      <c r="K817" s="152"/>
      <c r="L817" s="152"/>
      <c r="M817" s="152"/>
      <c r="N817" s="152"/>
      <c r="O817" s="152"/>
      <c r="P817" s="210"/>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7" t="str">
        <f ca="1">IF(ISERROR($V818),"",OFFSET('Smelter Look-up'!$G$4,$V818-4,0))</f>
        <v/>
      </c>
      <c r="I818" s="208" t="str">
        <f ca="1">IF(ISERROR($V818),"",OFFSET('Smelter Look-up'!$H$4,$V818-4,0))</f>
        <v/>
      </c>
      <c r="J818" s="208" t="str">
        <f ca="1">IF(ISERROR($V818),"",OFFSET('Smelter Look-up'!$I$4,$V818-4,0))</f>
        <v/>
      </c>
      <c r="K818" s="152"/>
      <c r="L818" s="152"/>
      <c r="M818" s="152"/>
      <c r="N818" s="152"/>
      <c r="O818" s="152"/>
      <c r="P818" s="210"/>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7" t="str">
        <f ca="1">IF(ISERROR($V819),"",OFFSET('Smelter Look-up'!$G$4,$V819-4,0))</f>
        <v/>
      </c>
      <c r="I819" s="208" t="str">
        <f ca="1">IF(ISERROR($V819),"",OFFSET('Smelter Look-up'!$H$4,$V819-4,0))</f>
        <v/>
      </c>
      <c r="J819" s="208" t="str">
        <f ca="1">IF(ISERROR($V819),"",OFFSET('Smelter Look-up'!$I$4,$V819-4,0))</f>
        <v/>
      </c>
      <c r="K819" s="152"/>
      <c r="L819" s="152"/>
      <c r="M819" s="152"/>
      <c r="N819" s="152"/>
      <c r="O819" s="152"/>
      <c r="P819" s="210"/>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7" t="str">
        <f ca="1">IF(ISERROR($V820),"",OFFSET('Smelter Look-up'!$G$4,$V820-4,0))</f>
        <v/>
      </c>
      <c r="I820" s="208" t="str">
        <f ca="1">IF(ISERROR($V820),"",OFFSET('Smelter Look-up'!$H$4,$V820-4,0))</f>
        <v/>
      </c>
      <c r="J820" s="208" t="str">
        <f ca="1">IF(ISERROR($V820),"",OFFSET('Smelter Look-up'!$I$4,$V820-4,0))</f>
        <v/>
      </c>
      <c r="K820" s="152"/>
      <c r="L820" s="152"/>
      <c r="M820" s="152"/>
      <c r="N820" s="152"/>
      <c r="O820" s="152"/>
      <c r="P820" s="210"/>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7" t="str">
        <f ca="1">IF(ISERROR($V821),"",OFFSET('Smelter Look-up'!$G$4,$V821-4,0))</f>
        <v/>
      </c>
      <c r="I821" s="208" t="str">
        <f ca="1">IF(ISERROR($V821),"",OFFSET('Smelter Look-up'!$H$4,$V821-4,0))</f>
        <v/>
      </c>
      <c r="J821" s="208" t="str">
        <f ca="1">IF(ISERROR($V821),"",OFFSET('Smelter Look-up'!$I$4,$V821-4,0))</f>
        <v/>
      </c>
      <c r="K821" s="152"/>
      <c r="L821" s="152"/>
      <c r="M821" s="152"/>
      <c r="N821" s="152"/>
      <c r="O821" s="152"/>
      <c r="P821" s="210"/>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7" t="str">
        <f ca="1">IF(ISERROR($V822),"",OFFSET('Smelter Look-up'!$G$4,$V822-4,0))</f>
        <v/>
      </c>
      <c r="I822" s="208" t="str">
        <f ca="1">IF(ISERROR($V822),"",OFFSET('Smelter Look-up'!$H$4,$V822-4,0))</f>
        <v/>
      </c>
      <c r="J822" s="208" t="str">
        <f ca="1">IF(ISERROR($V822),"",OFFSET('Smelter Look-up'!$I$4,$V822-4,0))</f>
        <v/>
      </c>
      <c r="K822" s="152"/>
      <c r="L822" s="152"/>
      <c r="M822" s="152"/>
      <c r="N822" s="152"/>
      <c r="O822" s="152"/>
      <c r="P822" s="210"/>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7" t="str">
        <f ca="1">IF(ISERROR($V823),"",OFFSET('Smelter Look-up'!$G$4,$V823-4,0))</f>
        <v/>
      </c>
      <c r="I823" s="208" t="str">
        <f ca="1">IF(ISERROR($V823),"",OFFSET('Smelter Look-up'!$H$4,$V823-4,0))</f>
        <v/>
      </c>
      <c r="J823" s="208" t="str">
        <f ca="1">IF(ISERROR($V823),"",OFFSET('Smelter Look-up'!$I$4,$V823-4,0))</f>
        <v/>
      </c>
      <c r="K823" s="152"/>
      <c r="L823" s="152"/>
      <c r="M823" s="152"/>
      <c r="N823" s="152"/>
      <c r="O823" s="152"/>
      <c r="P823" s="210"/>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7" t="str">
        <f ca="1">IF(ISERROR($V824),"",OFFSET('Smelter Look-up'!$G$4,$V824-4,0))</f>
        <v/>
      </c>
      <c r="I824" s="208" t="str">
        <f ca="1">IF(ISERROR($V824),"",OFFSET('Smelter Look-up'!$H$4,$V824-4,0))</f>
        <v/>
      </c>
      <c r="J824" s="208" t="str">
        <f ca="1">IF(ISERROR($V824),"",OFFSET('Smelter Look-up'!$I$4,$V824-4,0))</f>
        <v/>
      </c>
      <c r="K824" s="152"/>
      <c r="L824" s="152"/>
      <c r="M824" s="152"/>
      <c r="N824" s="152"/>
      <c r="O824" s="152"/>
      <c r="P824" s="210"/>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7" t="str">
        <f ca="1">IF(ISERROR($V825),"",OFFSET('Smelter Look-up'!$G$4,$V825-4,0))</f>
        <v/>
      </c>
      <c r="I825" s="208" t="str">
        <f ca="1">IF(ISERROR($V825),"",OFFSET('Smelter Look-up'!$H$4,$V825-4,0))</f>
        <v/>
      </c>
      <c r="J825" s="208" t="str">
        <f ca="1">IF(ISERROR($V825),"",OFFSET('Smelter Look-up'!$I$4,$V825-4,0))</f>
        <v/>
      </c>
      <c r="K825" s="152"/>
      <c r="L825" s="152"/>
      <c r="M825" s="152"/>
      <c r="N825" s="152"/>
      <c r="O825" s="152"/>
      <c r="P825" s="210"/>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7" t="str">
        <f ca="1">IF(ISERROR($V826),"",OFFSET('Smelter Look-up'!$G$4,$V826-4,0))</f>
        <v/>
      </c>
      <c r="I826" s="208" t="str">
        <f ca="1">IF(ISERROR($V826),"",OFFSET('Smelter Look-up'!$H$4,$V826-4,0))</f>
        <v/>
      </c>
      <c r="J826" s="208" t="str">
        <f ca="1">IF(ISERROR($V826),"",OFFSET('Smelter Look-up'!$I$4,$V826-4,0))</f>
        <v/>
      </c>
      <c r="K826" s="152"/>
      <c r="L826" s="152"/>
      <c r="M826" s="152"/>
      <c r="N826" s="152"/>
      <c r="O826" s="152"/>
      <c r="P826" s="210"/>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7" t="str">
        <f ca="1">IF(ISERROR($V827),"",OFFSET('Smelter Look-up'!$G$4,$V827-4,0))</f>
        <v/>
      </c>
      <c r="I827" s="208" t="str">
        <f ca="1">IF(ISERROR($V827),"",OFFSET('Smelter Look-up'!$H$4,$V827-4,0))</f>
        <v/>
      </c>
      <c r="J827" s="208" t="str">
        <f ca="1">IF(ISERROR($V827),"",OFFSET('Smelter Look-up'!$I$4,$V827-4,0))</f>
        <v/>
      </c>
      <c r="K827" s="152"/>
      <c r="L827" s="152"/>
      <c r="M827" s="152"/>
      <c r="N827" s="152"/>
      <c r="O827" s="152"/>
      <c r="P827" s="210"/>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7" t="str">
        <f ca="1">IF(ISERROR($V828),"",OFFSET('Smelter Look-up'!$G$4,$V828-4,0))</f>
        <v/>
      </c>
      <c r="I828" s="208" t="str">
        <f ca="1">IF(ISERROR($V828),"",OFFSET('Smelter Look-up'!$H$4,$V828-4,0))</f>
        <v/>
      </c>
      <c r="J828" s="208" t="str">
        <f ca="1">IF(ISERROR($V828),"",OFFSET('Smelter Look-up'!$I$4,$V828-4,0))</f>
        <v/>
      </c>
      <c r="K828" s="152"/>
      <c r="L828" s="152"/>
      <c r="M828" s="152"/>
      <c r="N828" s="152"/>
      <c r="O828" s="152"/>
      <c r="P828" s="210"/>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7" t="str">
        <f ca="1">IF(ISERROR($V829),"",OFFSET('Smelter Look-up'!$G$4,$V829-4,0))</f>
        <v/>
      </c>
      <c r="I829" s="208" t="str">
        <f ca="1">IF(ISERROR($V829),"",OFFSET('Smelter Look-up'!$H$4,$V829-4,0))</f>
        <v/>
      </c>
      <c r="J829" s="208" t="str">
        <f ca="1">IF(ISERROR($V829),"",OFFSET('Smelter Look-up'!$I$4,$V829-4,0))</f>
        <v/>
      </c>
      <c r="K829" s="152"/>
      <c r="L829" s="152"/>
      <c r="M829" s="152"/>
      <c r="N829" s="152"/>
      <c r="O829" s="152"/>
      <c r="P829" s="210"/>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7" t="str">
        <f ca="1">IF(ISERROR($V830),"",OFFSET('Smelter Look-up'!$G$4,$V830-4,0))</f>
        <v/>
      </c>
      <c r="I830" s="208" t="str">
        <f ca="1">IF(ISERROR($V830),"",OFFSET('Smelter Look-up'!$H$4,$V830-4,0))</f>
        <v/>
      </c>
      <c r="J830" s="208" t="str">
        <f ca="1">IF(ISERROR($V830),"",OFFSET('Smelter Look-up'!$I$4,$V830-4,0))</f>
        <v/>
      </c>
      <c r="K830" s="152"/>
      <c r="L830" s="152"/>
      <c r="M830" s="152"/>
      <c r="N830" s="152"/>
      <c r="O830" s="152"/>
      <c r="P830" s="210"/>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7" t="str">
        <f ca="1">IF(ISERROR($V831),"",OFFSET('Smelter Look-up'!$G$4,$V831-4,0))</f>
        <v/>
      </c>
      <c r="I831" s="208" t="str">
        <f ca="1">IF(ISERROR($V831),"",OFFSET('Smelter Look-up'!$H$4,$V831-4,0))</f>
        <v/>
      </c>
      <c r="J831" s="208" t="str">
        <f ca="1">IF(ISERROR($V831),"",OFFSET('Smelter Look-up'!$I$4,$V831-4,0))</f>
        <v/>
      </c>
      <c r="K831" s="152"/>
      <c r="L831" s="152"/>
      <c r="M831" s="152"/>
      <c r="N831" s="152"/>
      <c r="O831" s="152"/>
      <c r="P831" s="210"/>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7" t="str">
        <f ca="1">IF(ISERROR($V832),"",OFFSET('Smelter Look-up'!$G$4,$V832-4,0))</f>
        <v/>
      </c>
      <c r="I832" s="208" t="str">
        <f ca="1">IF(ISERROR($V832),"",OFFSET('Smelter Look-up'!$H$4,$V832-4,0))</f>
        <v/>
      </c>
      <c r="J832" s="208" t="str">
        <f ca="1">IF(ISERROR($V832),"",OFFSET('Smelter Look-up'!$I$4,$V832-4,0))</f>
        <v/>
      </c>
      <c r="K832" s="152"/>
      <c r="L832" s="152"/>
      <c r="M832" s="152"/>
      <c r="N832" s="152"/>
      <c r="O832" s="152"/>
      <c r="P832" s="210"/>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7" t="str">
        <f ca="1">IF(ISERROR($V833),"",OFFSET('Smelter Look-up'!$G$4,$V833-4,0))</f>
        <v/>
      </c>
      <c r="I833" s="208" t="str">
        <f ca="1">IF(ISERROR($V833),"",OFFSET('Smelter Look-up'!$H$4,$V833-4,0))</f>
        <v/>
      </c>
      <c r="J833" s="208" t="str">
        <f ca="1">IF(ISERROR($V833),"",OFFSET('Smelter Look-up'!$I$4,$V833-4,0))</f>
        <v/>
      </c>
      <c r="K833" s="152"/>
      <c r="L833" s="152"/>
      <c r="M833" s="152"/>
      <c r="N833" s="152"/>
      <c r="O833" s="152"/>
      <c r="P833" s="210"/>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7" t="str">
        <f ca="1">IF(ISERROR($V834),"",OFFSET('Smelter Look-up'!$G$4,$V834-4,0))</f>
        <v/>
      </c>
      <c r="I834" s="208" t="str">
        <f ca="1">IF(ISERROR($V834),"",OFFSET('Smelter Look-up'!$H$4,$V834-4,0))</f>
        <v/>
      </c>
      <c r="J834" s="208" t="str">
        <f ca="1">IF(ISERROR($V834),"",OFFSET('Smelter Look-up'!$I$4,$V834-4,0))</f>
        <v/>
      </c>
      <c r="K834" s="152"/>
      <c r="L834" s="152"/>
      <c r="M834" s="152"/>
      <c r="N834" s="152"/>
      <c r="O834" s="152"/>
      <c r="P834" s="210"/>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7" t="str">
        <f ca="1">IF(ISERROR($V835),"",OFFSET('Smelter Look-up'!$G$4,$V835-4,0))</f>
        <v/>
      </c>
      <c r="I835" s="208" t="str">
        <f ca="1">IF(ISERROR($V835),"",OFFSET('Smelter Look-up'!$H$4,$V835-4,0))</f>
        <v/>
      </c>
      <c r="J835" s="208" t="str">
        <f ca="1">IF(ISERROR($V835),"",OFFSET('Smelter Look-up'!$I$4,$V835-4,0))</f>
        <v/>
      </c>
      <c r="K835" s="152"/>
      <c r="L835" s="152"/>
      <c r="M835" s="152"/>
      <c r="N835" s="152"/>
      <c r="O835" s="152"/>
      <c r="P835" s="210"/>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7" t="str">
        <f ca="1">IF(ISERROR($V836),"",OFFSET('Smelter Look-up'!$G$4,$V836-4,0))</f>
        <v/>
      </c>
      <c r="I836" s="208" t="str">
        <f ca="1">IF(ISERROR($V836),"",OFFSET('Smelter Look-up'!$H$4,$V836-4,0))</f>
        <v/>
      </c>
      <c r="J836" s="208" t="str">
        <f ca="1">IF(ISERROR($V836),"",OFFSET('Smelter Look-up'!$I$4,$V836-4,0))</f>
        <v/>
      </c>
      <c r="K836" s="152"/>
      <c r="L836" s="152"/>
      <c r="M836" s="152"/>
      <c r="N836" s="152"/>
      <c r="O836" s="152"/>
      <c r="P836" s="210"/>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7" t="str">
        <f ca="1">IF(ISERROR($V837),"",OFFSET('Smelter Look-up'!$G$4,$V837-4,0))</f>
        <v/>
      </c>
      <c r="I837" s="208" t="str">
        <f ca="1">IF(ISERROR($V837),"",OFFSET('Smelter Look-up'!$H$4,$V837-4,0))</f>
        <v/>
      </c>
      <c r="J837" s="208" t="str">
        <f ca="1">IF(ISERROR($V837),"",OFFSET('Smelter Look-up'!$I$4,$V837-4,0))</f>
        <v/>
      </c>
      <c r="K837" s="152"/>
      <c r="L837" s="152"/>
      <c r="M837" s="152"/>
      <c r="N837" s="152"/>
      <c r="O837" s="152"/>
      <c r="P837" s="210"/>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7" t="str">
        <f ca="1">IF(ISERROR($V838),"",OFFSET('Smelter Look-up'!$G$4,$V838-4,0))</f>
        <v/>
      </c>
      <c r="I838" s="208" t="str">
        <f ca="1">IF(ISERROR($V838),"",OFFSET('Smelter Look-up'!$H$4,$V838-4,0))</f>
        <v/>
      </c>
      <c r="J838" s="208" t="str">
        <f ca="1">IF(ISERROR($V838),"",OFFSET('Smelter Look-up'!$I$4,$V838-4,0))</f>
        <v/>
      </c>
      <c r="K838" s="152"/>
      <c r="L838" s="152"/>
      <c r="M838" s="152"/>
      <c r="N838" s="152"/>
      <c r="O838" s="152"/>
      <c r="P838" s="210"/>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7" t="str">
        <f ca="1">IF(ISERROR($V839),"",OFFSET('Smelter Look-up'!$G$4,$V839-4,0))</f>
        <v/>
      </c>
      <c r="I839" s="208" t="str">
        <f ca="1">IF(ISERROR($V839),"",OFFSET('Smelter Look-up'!$H$4,$V839-4,0))</f>
        <v/>
      </c>
      <c r="J839" s="208" t="str">
        <f ca="1">IF(ISERROR($V839),"",OFFSET('Smelter Look-up'!$I$4,$V839-4,0))</f>
        <v/>
      </c>
      <c r="K839" s="152"/>
      <c r="L839" s="152"/>
      <c r="M839" s="152"/>
      <c r="N839" s="152"/>
      <c r="O839" s="152"/>
      <c r="P839" s="210"/>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7" t="str">
        <f ca="1">IF(ISERROR($V840),"",OFFSET('Smelter Look-up'!$G$4,$V840-4,0))</f>
        <v/>
      </c>
      <c r="I840" s="208" t="str">
        <f ca="1">IF(ISERROR($V840),"",OFFSET('Smelter Look-up'!$H$4,$V840-4,0))</f>
        <v/>
      </c>
      <c r="J840" s="208" t="str">
        <f ca="1">IF(ISERROR($V840),"",OFFSET('Smelter Look-up'!$I$4,$V840-4,0))</f>
        <v/>
      </c>
      <c r="K840" s="152"/>
      <c r="L840" s="152"/>
      <c r="M840" s="152"/>
      <c r="N840" s="152"/>
      <c r="O840" s="152"/>
      <c r="P840" s="210"/>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7" t="str">
        <f ca="1">IF(ISERROR($V841),"",OFFSET('Smelter Look-up'!$G$4,$V841-4,0))</f>
        <v/>
      </c>
      <c r="I841" s="208" t="str">
        <f ca="1">IF(ISERROR($V841),"",OFFSET('Smelter Look-up'!$H$4,$V841-4,0))</f>
        <v/>
      </c>
      <c r="J841" s="208" t="str">
        <f ca="1">IF(ISERROR($V841),"",OFFSET('Smelter Look-up'!$I$4,$V841-4,0))</f>
        <v/>
      </c>
      <c r="K841" s="152"/>
      <c r="L841" s="152"/>
      <c r="M841" s="152"/>
      <c r="N841" s="152"/>
      <c r="O841" s="152"/>
      <c r="P841" s="210"/>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7" t="str">
        <f ca="1">IF(ISERROR($V842),"",OFFSET('Smelter Look-up'!$G$4,$V842-4,0))</f>
        <v/>
      </c>
      <c r="I842" s="208" t="str">
        <f ca="1">IF(ISERROR($V842),"",OFFSET('Smelter Look-up'!$H$4,$V842-4,0))</f>
        <v/>
      </c>
      <c r="J842" s="208" t="str">
        <f ca="1">IF(ISERROR($V842),"",OFFSET('Smelter Look-up'!$I$4,$V842-4,0))</f>
        <v/>
      </c>
      <c r="K842" s="152"/>
      <c r="L842" s="152"/>
      <c r="M842" s="152"/>
      <c r="N842" s="152"/>
      <c r="O842" s="152"/>
      <c r="P842" s="210"/>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7" t="str">
        <f ca="1">IF(ISERROR($V843),"",OFFSET('Smelter Look-up'!$G$4,$V843-4,0))</f>
        <v/>
      </c>
      <c r="I843" s="208" t="str">
        <f ca="1">IF(ISERROR($V843),"",OFFSET('Smelter Look-up'!$H$4,$V843-4,0))</f>
        <v/>
      </c>
      <c r="J843" s="208" t="str">
        <f ca="1">IF(ISERROR($V843),"",OFFSET('Smelter Look-up'!$I$4,$V843-4,0))</f>
        <v/>
      </c>
      <c r="K843" s="152"/>
      <c r="L843" s="152"/>
      <c r="M843" s="152"/>
      <c r="N843" s="152"/>
      <c r="O843" s="152"/>
      <c r="P843" s="210"/>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7" t="str">
        <f ca="1">IF(ISERROR($V844),"",OFFSET('Smelter Look-up'!$G$4,$V844-4,0))</f>
        <v/>
      </c>
      <c r="I844" s="208" t="str">
        <f ca="1">IF(ISERROR($V844),"",OFFSET('Smelter Look-up'!$H$4,$V844-4,0))</f>
        <v/>
      </c>
      <c r="J844" s="208" t="str">
        <f ca="1">IF(ISERROR($V844),"",OFFSET('Smelter Look-up'!$I$4,$V844-4,0))</f>
        <v/>
      </c>
      <c r="K844" s="152"/>
      <c r="L844" s="152"/>
      <c r="M844" s="152"/>
      <c r="N844" s="152"/>
      <c r="O844" s="152"/>
      <c r="P844" s="210"/>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7" t="str">
        <f ca="1">IF(ISERROR($V845),"",OFFSET('Smelter Look-up'!$G$4,$V845-4,0))</f>
        <v/>
      </c>
      <c r="I845" s="208" t="str">
        <f ca="1">IF(ISERROR($V845),"",OFFSET('Smelter Look-up'!$H$4,$V845-4,0))</f>
        <v/>
      </c>
      <c r="J845" s="208" t="str">
        <f ca="1">IF(ISERROR($V845),"",OFFSET('Smelter Look-up'!$I$4,$V845-4,0))</f>
        <v/>
      </c>
      <c r="K845" s="152"/>
      <c r="L845" s="152"/>
      <c r="M845" s="152"/>
      <c r="N845" s="152"/>
      <c r="O845" s="152"/>
      <c r="P845" s="210"/>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7" t="str">
        <f ca="1">IF(ISERROR($V846),"",OFFSET('Smelter Look-up'!$G$4,$V846-4,0))</f>
        <v/>
      </c>
      <c r="I846" s="208" t="str">
        <f ca="1">IF(ISERROR($V846),"",OFFSET('Smelter Look-up'!$H$4,$V846-4,0))</f>
        <v/>
      </c>
      <c r="J846" s="208" t="str">
        <f ca="1">IF(ISERROR($V846),"",OFFSET('Smelter Look-up'!$I$4,$V846-4,0))</f>
        <v/>
      </c>
      <c r="K846" s="152"/>
      <c r="L846" s="152"/>
      <c r="M846" s="152"/>
      <c r="N846" s="152"/>
      <c r="O846" s="152"/>
      <c r="P846" s="210"/>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7" t="str">
        <f ca="1">IF(ISERROR($V847),"",OFFSET('Smelter Look-up'!$G$4,$V847-4,0))</f>
        <v/>
      </c>
      <c r="I847" s="208" t="str">
        <f ca="1">IF(ISERROR($V847),"",OFFSET('Smelter Look-up'!$H$4,$V847-4,0))</f>
        <v/>
      </c>
      <c r="J847" s="208" t="str">
        <f ca="1">IF(ISERROR($V847),"",OFFSET('Smelter Look-up'!$I$4,$V847-4,0))</f>
        <v/>
      </c>
      <c r="K847" s="152"/>
      <c r="L847" s="152"/>
      <c r="M847" s="152"/>
      <c r="N847" s="152"/>
      <c r="O847" s="152"/>
      <c r="P847" s="210"/>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7" t="str">
        <f ca="1">IF(ISERROR($V848),"",OFFSET('Smelter Look-up'!$G$4,$V848-4,0))</f>
        <v/>
      </c>
      <c r="I848" s="208" t="str">
        <f ca="1">IF(ISERROR($V848),"",OFFSET('Smelter Look-up'!$H$4,$V848-4,0))</f>
        <v/>
      </c>
      <c r="J848" s="208" t="str">
        <f ca="1">IF(ISERROR($V848),"",OFFSET('Smelter Look-up'!$I$4,$V848-4,0))</f>
        <v/>
      </c>
      <c r="K848" s="152"/>
      <c r="L848" s="152"/>
      <c r="M848" s="152"/>
      <c r="N848" s="152"/>
      <c r="O848" s="152"/>
      <c r="P848" s="210"/>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7" t="str">
        <f ca="1">IF(ISERROR($V849),"",OFFSET('Smelter Look-up'!$G$4,$V849-4,0))</f>
        <v/>
      </c>
      <c r="I849" s="208" t="str">
        <f ca="1">IF(ISERROR($V849),"",OFFSET('Smelter Look-up'!$H$4,$V849-4,0))</f>
        <v/>
      </c>
      <c r="J849" s="208" t="str">
        <f ca="1">IF(ISERROR($V849),"",OFFSET('Smelter Look-up'!$I$4,$V849-4,0))</f>
        <v/>
      </c>
      <c r="K849" s="152"/>
      <c r="L849" s="152"/>
      <c r="M849" s="152"/>
      <c r="N849" s="152"/>
      <c r="O849" s="152"/>
      <c r="P849" s="210"/>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7" t="str">
        <f ca="1">IF(ISERROR($V850),"",OFFSET('Smelter Look-up'!$G$4,$V850-4,0))</f>
        <v/>
      </c>
      <c r="I850" s="208" t="str">
        <f ca="1">IF(ISERROR($V850),"",OFFSET('Smelter Look-up'!$H$4,$V850-4,0))</f>
        <v/>
      </c>
      <c r="J850" s="208" t="str">
        <f ca="1">IF(ISERROR($V850),"",OFFSET('Smelter Look-up'!$I$4,$V850-4,0))</f>
        <v/>
      </c>
      <c r="K850" s="152"/>
      <c r="L850" s="152"/>
      <c r="M850" s="152"/>
      <c r="N850" s="152"/>
      <c r="O850" s="152"/>
      <c r="P850" s="210"/>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7" t="str">
        <f ca="1">IF(ISERROR($V851),"",OFFSET('Smelter Look-up'!$G$4,$V851-4,0))</f>
        <v/>
      </c>
      <c r="I851" s="208" t="str">
        <f ca="1">IF(ISERROR($V851),"",OFFSET('Smelter Look-up'!$H$4,$V851-4,0))</f>
        <v/>
      </c>
      <c r="J851" s="208" t="str">
        <f ca="1">IF(ISERROR($V851),"",OFFSET('Smelter Look-up'!$I$4,$V851-4,0))</f>
        <v/>
      </c>
      <c r="K851" s="152"/>
      <c r="L851" s="152"/>
      <c r="M851" s="152"/>
      <c r="N851" s="152"/>
      <c r="O851" s="152"/>
      <c r="P851" s="210"/>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7" t="str">
        <f ca="1">IF(ISERROR($V852),"",OFFSET('Smelter Look-up'!$G$4,$V852-4,0))</f>
        <v/>
      </c>
      <c r="I852" s="208" t="str">
        <f ca="1">IF(ISERROR($V852),"",OFFSET('Smelter Look-up'!$H$4,$V852-4,0))</f>
        <v/>
      </c>
      <c r="J852" s="208" t="str">
        <f ca="1">IF(ISERROR($V852),"",OFFSET('Smelter Look-up'!$I$4,$V852-4,0))</f>
        <v/>
      </c>
      <c r="K852" s="152"/>
      <c r="L852" s="152"/>
      <c r="M852" s="152"/>
      <c r="N852" s="152"/>
      <c r="O852" s="152"/>
      <c r="P852" s="210"/>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7" t="str">
        <f ca="1">IF(ISERROR($V853),"",OFFSET('Smelter Look-up'!$G$4,$V853-4,0))</f>
        <v/>
      </c>
      <c r="I853" s="208" t="str">
        <f ca="1">IF(ISERROR($V853),"",OFFSET('Smelter Look-up'!$H$4,$V853-4,0))</f>
        <v/>
      </c>
      <c r="J853" s="208" t="str">
        <f ca="1">IF(ISERROR($V853),"",OFFSET('Smelter Look-up'!$I$4,$V853-4,0))</f>
        <v/>
      </c>
      <c r="K853" s="152"/>
      <c r="L853" s="152"/>
      <c r="M853" s="152"/>
      <c r="N853" s="152"/>
      <c r="O853" s="152"/>
      <c r="P853" s="210"/>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7" t="str">
        <f ca="1">IF(ISERROR($V854),"",OFFSET('Smelter Look-up'!$G$4,$V854-4,0))</f>
        <v/>
      </c>
      <c r="I854" s="208" t="str">
        <f ca="1">IF(ISERROR($V854),"",OFFSET('Smelter Look-up'!$H$4,$V854-4,0))</f>
        <v/>
      </c>
      <c r="J854" s="208" t="str">
        <f ca="1">IF(ISERROR($V854),"",OFFSET('Smelter Look-up'!$I$4,$V854-4,0))</f>
        <v/>
      </c>
      <c r="K854" s="152"/>
      <c r="L854" s="152"/>
      <c r="M854" s="152"/>
      <c r="N854" s="152"/>
      <c r="O854" s="152"/>
      <c r="P854" s="210"/>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7" t="str">
        <f ca="1">IF(ISERROR($V855),"",OFFSET('Smelter Look-up'!$G$4,$V855-4,0))</f>
        <v/>
      </c>
      <c r="I855" s="208" t="str">
        <f ca="1">IF(ISERROR($V855),"",OFFSET('Smelter Look-up'!$H$4,$V855-4,0))</f>
        <v/>
      </c>
      <c r="J855" s="208" t="str">
        <f ca="1">IF(ISERROR($V855),"",OFFSET('Smelter Look-up'!$I$4,$V855-4,0))</f>
        <v/>
      </c>
      <c r="K855" s="152"/>
      <c r="L855" s="152"/>
      <c r="M855" s="152"/>
      <c r="N855" s="152"/>
      <c r="O855" s="152"/>
      <c r="P855" s="210"/>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7" t="str">
        <f ca="1">IF(ISERROR($V856),"",OFFSET('Smelter Look-up'!$G$4,$V856-4,0))</f>
        <v/>
      </c>
      <c r="I856" s="208" t="str">
        <f ca="1">IF(ISERROR($V856),"",OFFSET('Smelter Look-up'!$H$4,$V856-4,0))</f>
        <v/>
      </c>
      <c r="J856" s="208" t="str">
        <f ca="1">IF(ISERROR($V856),"",OFFSET('Smelter Look-up'!$I$4,$V856-4,0))</f>
        <v/>
      </c>
      <c r="K856" s="152"/>
      <c r="L856" s="152"/>
      <c r="M856" s="152"/>
      <c r="N856" s="152"/>
      <c r="O856" s="152"/>
      <c r="P856" s="210"/>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7" t="str">
        <f ca="1">IF(ISERROR($V857),"",OFFSET('Smelter Look-up'!$G$4,$V857-4,0))</f>
        <v/>
      </c>
      <c r="I857" s="208" t="str">
        <f ca="1">IF(ISERROR($V857),"",OFFSET('Smelter Look-up'!$H$4,$V857-4,0))</f>
        <v/>
      </c>
      <c r="J857" s="208" t="str">
        <f ca="1">IF(ISERROR($V857),"",OFFSET('Smelter Look-up'!$I$4,$V857-4,0))</f>
        <v/>
      </c>
      <c r="K857" s="152"/>
      <c r="L857" s="152"/>
      <c r="M857" s="152"/>
      <c r="N857" s="152"/>
      <c r="O857" s="152"/>
      <c r="P857" s="210"/>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7" t="str">
        <f ca="1">IF(ISERROR($V858),"",OFFSET('Smelter Look-up'!$G$4,$V858-4,0))</f>
        <v/>
      </c>
      <c r="I858" s="208" t="str">
        <f ca="1">IF(ISERROR($V858),"",OFFSET('Smelter Look-up'!$H$4,$V858-4,0))</f>
        <v/>
      </c>
      <c r="J858" s="208" t="str">
        <f ca="1">IF(ISERROR($V858),"",OFFSET('Smelter Look-up'!$I$4,$V858-4,0))</f>
        <v/>
      </c>
      <c r="K858" s="152"/>
      <c r="L858" s="152"/>
      <c r="M858" s="152"/>
      <c r="N858" s="152"/>
      <c r="O858" s="152"/>
      <c r="P858" s="210"/>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7" t="str">
        <f ca="1">IF(ISERROR($V859),"",OFFSET('Smelter Look-up'!$G$4,$V859-4,0))</f>
        <v/>
      </c>
      <c r="I859" s="208" t="str">
        <f ca="1">IF(ISERROR($V859),"",OFFSET('Smelter Look-up'!$H$4,$V859-4,0))</f>
        <v/>
      </c>
      <c r="J859" s="208" t="str">
        <f ca="1">IF(ISERROR($V859),"",OFFSET('Smelter Look-up'!$I$4,$V859-4,0))</f>
        <v/>
      </c>
      <c r="K859" s="152"/>
      <c r="L859" s="152"/>
      <c r="M859" s="152"/>
      <c r="N859" s="152"/>
      <c r="O859" s="152"/>
      <c r="P859" s="210"/>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7" t="str">
        <f ca="1">IF(ISERROR($V860),"",OFFSET('Smelter Look-up'!$G$4,$V860-4,0))</f>
        <v/>
      </c>
      <c r="I860" s="208" t="str">
        <f ca="1">IF(ISERROR($V860),"",OFFSET('Smelter Look-up'!$H$4,$V860-4,0))</f>
        <v/>
      </c>
      <c r="J860" s="208" t="str">
        <f ca="1">IF(ISERROR($V860),"",OFFSET('Smelter Look-up'!$I$4,$V860-4,0))</f>
        <v/>
      </c>
      <c r="K860" s="152"/>
      <c r="L860" s="152"/>
      <c r="M860" s="152"/>
      <c r="N860" s="152"/>
      <c r="O860" s="152"/>
      <c r="P860" s="210"/>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7" t="str">
        <f ca="1">IF(ISERROR($V861),"",OFFSET('Smelter Look-up'!$G$4,$V861-4,0))</f>
        <v/>
      </c>
      <c r="I861" s="208" t="str">
        <f ca="1">IF(ISERROR($V861),"",OFFSET('Smelter Look-up'!$H$4,$V861-4,0))</f>
        <v/>
      </c>
      <c r="J861" s="208" t="str">
        <f ca="1">IF(ISERROR($V861),"",OFFSET('Smelter Look-up'!$I$4,$V861-4,0))</f>
        <v/>
      </c>
      <c r="K861" s="152"/>
      <c r="L861" s="152"/>
      <c r="M861" s="152"/>
      <c r="N861" s="152"/>
      <c r="O861" s="152"/>
      <c r="P861" s="210"/>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7" t="str">
        <f ca="1">IF(ISERROR($V862),"",OFFSET('Smelter Look-up'!$G$4,$V862-4,0))</f>
        <v/>
      </c>
      <c r="I862" s="208" t="str">
        <f ca="1">IF(ISERROR($V862),"",OFFSET('Smelter Look-up'!$H$4,$V862-4,0))</f>
        <v/>
      </c>
      <c r="J862" s="208" t="str">
        <f ca="1">IF(ISERROR($V862),"",OFFSET('Smelter Look-up'!$I$4,$V862-4,0))</f>
        <v/>
      </c>
      <c r="K862" s="152"/>
      <c r="L862" s="152"/>
      <c r="M862" s="152"/>
      <c r="N862" s="152"/>
      <c r="O862" s="152"/>
      <c r="P862" s="210"/>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7" t="str">
        <f ca="1">IF(ISERROR($V863),"",OFFSET('Smelter Look-up'!$G$4,$V863-4,0))</f>
        <v/>
      </c>
      <c r="I863" s="208" t="str">
        <f ca="1">IF(ISERROR($V863),"",OFFSET('Smelter Look-up'!$H$4,$V863-4,0))</f>
        <v/>
      </c>
      <c r="J863" s="208" t="str">
        <f ca="1">IF(ISERROR($V863),"",OFFSET('Smelter Look-up'!$I$4,$V863-4,0))</f>
        <v/>
      </c>
      <c r="K863" s="152"/>
      <c r="L863" s="152"/>
      <c r="M863" s="152"/>
      <c r="N863" s="152"/>
      <c r="O863" s="152"/>
      <c r="P863" s="210"/>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7" t="str">
        <f ca="1">IF(ISERROR($V864),"",OFFSET('Smelter Look-up'!$G$4,$V864-4,0))</f>
        <v/>
      </c>
      <c r="I864" s="208" t="str">
        <f ca="1">IF(ISERROR($V864),"",OFFSET('Smelter Look-up'!$H$4,$V864-4,0))</f>
        <v/>
      </c>
      <c r="J864" s="208" t="str">
        <f ca="1">IF(ISERROR($V864),"",OFFSET('Smelter Look-up'!$I$4,$V864-4,0))</f>
        <v/>
      </c>
      <c r="K864" s="152"/>
      <c r="L864" s="152"/>
      <c r="M864" s="152"/>
      <c r="N864" s="152"/>
      <c r="O864" s="152"/>
      <c r="P864" s="210"/>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7" t="str">
        <f ca="1">IF(ISERROR($V865),"",OFFSET('Smelter Look-up'!$G$4,$V865-4,0))</f>
        <v/>
      </c>
      <c r="I865" s="208" t="str">
        <f ca="1">IF(ISERROR($V865),"",OFFSET('Smelter Look-up'!$H$4,$V865-4,0))</f>
        <v/>
      </c>
      <c r="J865" s="208" t="str">
        <f ca="1">IF(ISERROR($V865),"",OFFSET('Smelter Look-up'!$I$4,$V865-4,0))</f>
        <v/>
      </c>
      <c r="K865" s="152"/>
      <c r="L865" s="152"/>
      <c r="M865" s="152"/>
      <c r="N865" s="152"/>
      <c r="O865" s="152"/>
      <c r="P865" s="210"/>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7" t="str">
        <f ca="1">IF(ISERROR($V866),"",OFFSET('Smelter Look-up'!$G$4,$V866-4,0))</f>
        <v/>
      </c>
      <c r="I866" s="208" t="str">
        <f ca="1">IF(ISERROR($V866),"",OFFSET('Smelter Look-up'!$H$4,$V866-4,0))</f>
        <v/>
      </c>
      <c r="J866" s="208" t="str">
        <f ca="1">IF(ISERROR($V866),"",OFFSET('Smelter Look-up'!$I$4,$V866-4,0))</f>
        <v/>
      </c>
      <c r="K866" s="152"/>
      <c r="L866" s="152"/>
      <c r="M866" s="152"/>
      <c r="N866" s="152"/>
      <c r="O866" s="152"/>
      <c r="P866" s="210"/>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7" t="str">
        <f ca="1">IF(ISERROR($V867),"",OFFSET('Smelter Look-up'!$G$4,$V867-4,0))</f>
        <v/>
      </c>
      <c r="I867" s="208" t="str">
        <f ca="1">IF(ISERROR($V867),"",OFFSET('Smelter Look-up'!$H$4,$V867-4,0))</f>
        <v/>
      </c>
      <c r="J867" s="208" t="str">
        <f ca="1">IF(ISERROR($V867),"",OFFSET('Smelter Look-up'!$I$4,$V867-4,0))</f>
        <v/>
      </c>
      <c r="K867" s="152"/>
      <c r="L867" s="152"/>
      <c r="M867" s="152"/>
      <c r="N867" s="152"/>
      <c r="O867" s="152"/>
      <c r="P867" s="210"/>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7" t="str">
        <f ca="1">IF(ISERROR($V868),"",OFFSET('Smelter Look-up'!$G$4,$V868-4,0))</f>
        <v/>
      </c>
      <c r="I868" s="208" t="str">
        <f ca="1">IF(ISERROR($V868),"",OFFSET('Smelter Look-up'!$H$4,$V868-4,0))</f>
        <v/>
      </c>
      <c r="J868" s="208" t="str">
        <f ca="1">IF(ISERROR($V868),"",OFFSET('Smelter Look-up'!$I$4,$V868-4,0))</f>
        <v/>
      </c>
      <c r="K868" s="152"/>
      <c r="L868" s="152"/>
      <c r="M868" s="152"/>
      <c r="N868" s="152"/>
      <c r="O868" s="152"/>
      <c r="P868" s="210"/>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7" t="str">
        <f ca="1">IF(ISERROR($V869),"",OFFSET('Smelter Look-up'!$G$4,$V869-4,0))</f>
        <v/>
      </c>
      <c r="I869" s="208" t="str">
        <f ca="1">IF(ISERROR($V869),"",OFFSET('Smelter Look-up'!$H$4,$V869-4,0))</f>
        <v/>
      </c>
      <c r="J869" s="208" t="str">
        <f ca="1">IF(ISERROR($V869),"",OFFSET('Smelter Look-up'!$I$4,$V869-4,0))</f>
        <v/>
      </c>
      <c r="K869" s="152"/>
      <c r="L869" s="152"/>
      <c r="M869" s="152"/>
      <c r="N869" s="152"/>
      <c r="O869" s="152"/>
      <c r="P869" s="210"/>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7" t="str">
        <f ca="1">IF(ISERROR($V870),"",OFFSET('Smelter Look-up'!$G$4,$V870-4,0))</f>
        <v/>
      </c>
      <c r="I870" s="208" t="str">
        <f ca="1">IF(ISERROR($V870),"",OFFSET('Smelter Look-up'!$H$4,$V870-4,0))</f>
        <v/>
      </c>
      <c r="J870" s="208" t="str">
        <f ca="1">IF(ISERROR($V870),"",OFFSET('Smelter Look-up'!$I$4,$V870-4,0))</f>
        <v/>
      </c>
      <c r="K870" s="152"/>
      <c r="L870" s="152"/>
      <c r="M870" s="152"/>
      <c r="N870" s="152"/>
      <c r="O870" s="152"/>
      <c r="P870" s="210"/>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7" t="str">
        <f ca="1">IF(ISERROR($V871),"",OFFSET('Smelter Look-up'!$G$4,$V871-4,0))</f>
        <v/>
      </c>
      <c r="I871" s="208" t="str">
        <f ca="1">IF(ISERROR($V871),"",OFFSET('Smelter Look-up'!$H$4,$V871-4,0))</f>
        <v/>
      </c>
      <c r="J871" s="208" t="str">
        <f ca="1">IF(ISERROR($V871),"",OFFSET('Smelter Look-up'!$I$4,$V871-4,0))</f>
        <v/>
      </c>
      <c r="K871" s="152"/>
      <c r="L871" s="152"/>
      <c r="M871" s="152"/>
      <c r="N871" s="152"/>
      <c r="O871" s="152"/>
      <c r="P871" s="210"/>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7" t="str">
        <f ca="1">IF(ISERROR($V872),"",OFFSET('Smelter Look-up'!$G$4,$V872-4,0))</f>
        <v/>
      </c>
      <c r="I872" s="208" t="str">
        <f ca="1">IF(ISERROR($V872),"",OFFSET('Smelter Look-up'!$H$4,$V872-4,0))</f>
        <v/>
      </c>
      <c r="J872" s="208" t="str">
        <f ca="1">IF(ISERROR($V872),"",OFFSET('Smelter Look-up'!$I$4,$V872-4,0))</f>
        <v/>
      </c>
      <c r="K872" s="152"/>
      <c r="L872" s="152"/>
      <c r="M872" s="152"/>
      <c r="N872" s="152"/>
      <c r="O872" s="152"/>
      <c r="P872" s="210"/>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7" t="str">
        <f ca="1">IF(ISERROR($V873),"",OFFSET('Smelter Look-up'!$G$4,$V873-4,0))</f>
        <v/>
      </c>
      <c r="I873" s="208" t="str">
        <f ca="1">IF(ISERROR($V873),"",OFFSET('Smelter Look-up'!$H$4,$V873-4,0))</f>
        <v/>
      </c>
      <c r="J873" s="208" t="str">
        <f ca="1">IF(ISERROR($V873),"",OFFSET('Smelter Look-up'!$I$4,$V873-4,0))</f>
        <v/>
      </c>
      <c r="K873" s="152"/>
      <c r="L873" s="152"/>
      <c r="M873" s="152"/>
      <c r="N873" s="152"/>
      <c r="O873" s="152"/>
      <c r="P873" s="210"/>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7" t="str">
        <f ca="1">IF(ISERROR($V874),"",OFFSET('Smelter Look-up'!$G$4,$V874-4,0))</f>
        <v/>
      </c>
      <c r="I874" s="208" t="str">
        <f ca="1">IF(ISERROR($V874),"",OFFSET('Smelter Look-up'!$H$4,$V874-4,0))</f>
        <v/>
      </c>
      <c r="J874" s="208" t="str">
        <f ca="1">IF(ISERROR($V874),"",OFFSET('Smelter Look-up'!$I$4,$V874-4,0))</f>
        <v/>
      </c>
      <c r="K874" s="152"/>
      <c r="L874" s="152"/>
      <c r="M874" s="152"/>
      <c r="N874" s="152"/>
      <c r="O874" s="152"/>
      <c r="P874" s="210"/>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7" t="str">
        <f ca="1">IF(ISERROR($V875),"",OFFSET('Smelter Look-up'!$G$4,$V875-4,0))</f>
        <v/>
      </c>
      <c r="I875" s="208" t="str">
        <f ca="1">IF(ISERROR($V875),"",OFFSET('Smelter Look-up'!$H$4,$V875-4,0))</f>
        <v/>
      </c>
      <c r="J875" s="208" t="str">
        <f ca="1">IF(ISERROR($V875),"",OFFSET('Smelter Look-up'!$I$4,$V875-4,0))</f>
        <v/>
      </c>
      <c r="K875" s="152"/>
      <c r="L875" s="152"/>
      <c r="M875" s="152"/>
      <c r="N875" s="152"/>
      <c r="O875" s="152"/>
      <c r="P875" s="210"/>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7" t="str">
        <f ca="1">IF(ISERROR($V876),"",OFFSET('Smelter Look-up'!$G$4,$V876-4,0))</f>
        <v/>
      </c>
      <c r="I876" s="208" t="str">
        <f ca="1">IF(ISERROR($V876),"",OFFSET('Smelter Look-up'!$H$4,$V876-4,0))</f>
        <v/>
      </c>
      <c r="J876" s="208" t="str">
        <f ca="1">IF(ISERROR($V876),"",OFFSET('Smelter Look-up'!$I$4,$V876-4,0))</f>
        <v/>
      </c>
      <c r="K876" s="152"/>
      <c r="L876" s="152"/>
      <c r="M876" s="152"/>
      <c r="N876" s="152"/>
      <c r="O876" s="152"/>
      <c r="P876" s="210"/>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7" t="str">
        <f ca="1">IF(ISERROR($V877),"",OFFSET('Smelter Look-up'!$G$4,$V877-4,0))</f>
        <v/>
      </c>
      <c r="I877" s="208" t="str">
        <f ca="1">IF(ISERROR($V877),"",OFFSET('Smelter Look-up'!$H$4,$V877-4,0))</f>
        <v/>
      </c>
      <c r="J877" s="208" t="str">
        <f ca="1">IF(ISERROR($V877),"",OFFSET('Smelter Look-up'!$I$4,$V877-4,0))</f>
        <v/>
      </c>
      <c r="K877" s="152"/>
      <c r="L877" s="152"/>
      <c r="M877" s="152"/>
      <c r="N877" s="152"/>
      <c r="O877" s="152"/>
      <c r="P877" s="210"/>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7" t="str">
        <f ca="1">IF(ISERROR($V878),"",OFFSET('Smelter Look-up'!$G$4,$V878-4,0))</f>
        <v/>
      </c>
      <c r="I878" s="208" t="str">
        <f ca="1">IF(ISERROR($V878),"",OFFSET('Smelter Look-up'!$H$4,$V878-4,0))</f>
        <v/>
      </c>
      <c r="J878" s="208" t="str">
        <f ca="1">IF(ISERROR($V878),"",OFFSET('Smelter Look-up'!$I$4,$V878-4,0))</f>
        <v/>
      </c>
      <c r="K878" s="152"/>
      <c r="L878" s="152"/>
      <c r="M878" s="152"/>
      <c r="N878" s="152"/>
      <c r="O878" s="152"/>
      <c r="P878" s="210"/>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7" t="str">
        <f ca="1">IF(ISERROR($V879),"",OFFSET('Smelter Look-up'!$G$4,$V879-4,0))</f>
        <v/>
      </c>
      <c r="I879" s="208" t="str">
        <f ca="1">IF(ISERROR($V879),"",OFFSET('Smelter Look-up'!$H$4,$V879-4,0))</f>
        <v/>
      </c>
      <c r="J879" s="208" t="str">
        <f ca="1">IF(ISERROR($V879),"",OFFSET('Smelter Look-up'!$I$4,$V879-4,0))</f>
        <v/>
      </c>
      <c r="K879" s="152"/>
      <c r="L879" s="152"/>
      <c r="M879" s="152"/>
      <c r="N879" s="152"/>
      <c r="O879" s="152"/>
      <c r="P879" s="210"/>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7" t="str">
        <f ca="1">IF(ISERROR($V880),"",OFFSET('Smelter Look-up'!$G$4,$V880-4,0))</f>
        <v/>
      </c>
      <c r="I880" s="208" t="str">
        <f ca="1">IF(ISERROR($V880),"",OFFSET('Smelter Look-up'!$H$4,$V880-4,0))</f>
        <v/>
      </c>
      <c r="J880" s="208" t="str">
        <f ca="1">IF(ISERROR($V880),"",OFFSET('Smelter Look-up'!$I$4,$V880-4,0))</f>
        <v/>
      </c>
      <c r="K880" s="152"/>
      <c r="L880" s="152"/>
      <c r="M880" s="152"/>
      <c r="N880" s="152"/>
      <c r="O880" s="152"/>
      <c r="P880" s="210"/>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7" t="str">
        <f ca="1">IF(ISERROR($V881),"",OFFSET('Smelter Look-up'!$G$4,$V881-4,0))</f>
        <v/>
      </c>
      <c r="I881" s="208" t="str">
        <f ca="1">IF(ISERROR($V881),"",OFFSET('Smelter Look-up'!$H$4,$V881-4,0))</f>
        <v/>
      </c>
      <c r="J881" s="208" t="str">
        <f ca="1">IF(ISERROR($V881),"",OFFSET('Smelter Look-up'!$I$4,$V881-4,0))</f>
        <v/>
      </c>
      <c r="K881" s="152"/>
      <c r="L881" s="152"/>
      <c r="M881" s="152"/>
      <c r="N881" s="152"/>
      <c r="O881" s="152"/>
      <c r="P881" s="210"/>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7" t="str">
        <f ca="1">IF(ISERROR($V882),"",OFFSET('Smelter Look-up'!$G$4,$V882-4,0))</f>
        <v/>
      </c>
      <c r="I882" s="208" t="str">
        <f ca="1">IF(ISERROR($V882),"",OFFSET('Smelter Look-up'!$H$4,$V882-4,0))</f>
        <v/>
      </c>
      <c r="J882" s="208" t="str">
        <f ca="1">IF(ISERROR($V882),"",OFFSET('Smelter Look-up'!$I$4,$V882-4,0))</f>
        <v/>
      </c>
      <c r="K882" s="152"/>
      <c r="L882" s="152"/>
      <c r="M882" s="152"/>
      <c r="N882" s="152"/>
      <c r="O882" s="152"/>
      <c r="P882" s="210"/>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7" t="str">
        <f ca="1">IF(ISERROR($V883),"",OFFSET('Smelter Look-up'!$G$4,$V883-4,0))</f>
        <v/>
      </c>
      <c r="I883" s="208" t="str">
        <f ca="1">IF(ISERROR($V883),"",OFFSET('Smelter Look-up'!$H$4,$V883-4,0))</f>
        <v/>
      </c>
      <c r="J883" s="208" t="str">
        <f ca="1">IF(ISERROR($V883),"",OFFSET('Smelter Look-up'!$I$4,$V883-4,0))</f>
        <v/>
      </c>
      <c r="K883" s="152"/>
      <c r="L883" s="152"/>
      <c r="M883" s="152"/>
      <c r="N883" s="152"/>
      <c r="O883" s="152"/>
      <c r="P883" s="210"/>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7" t="str">
        <f ca="1">IF(ISERROR($V884),"",OFFSET('Smelter Look-up'!$G$4,$V884-4,0))</f>
        <v/>
      </c>
      <c r="I884" s="208" t="str">
        <f ca="1">IF(ISERROR($V884),"",OFFSET('Smelter Look-up'!$H$4,$V884-4,0))</f>
        <v/>
      </c>
      <c r="J884" s="208" t="str">
        <f ca="1">IF(ISERROR($V884),"",OFFSET('Smelter Look-up'!$I$4,$V884-4,0))</f>
        <v/>
      </c>
      <c r="K884" s="152"/>
      <c r="L884" s="152"/>
      <c r="M884" s="152"/>
      <c r="N884" s="152"/>
      <c r="O884" s="152"/>
      <c r="P884" s="210"/>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7" t="str">
        <f ca="1">IF(ISERROR($V885),"",OFFSET('Smelter Look-up'!$G$4,$V885-4,0))</f>
        <v/>
      </c>
      <c r="I885" s="208" t="str">
        <f ca="1">IF(ISERROR($V885),"",OFFSET('Smelter Look-up'!$H$4,$V885-4,0))</f>
        <v/>
      </c>
      <c r="J885" s="208" t="str">
        <f ca="1">IF(ISERROR($V885),"",OFFSET('Smelter Look-up'!$I$4,$V885-4,0))</f>
        <v/>
      </c>
      <c r="K885" s="152"/>
      <c r="L885" s="152"/>
      <c r="M885" s="152"/>
      <c r="N885" s="152"/>
      <c r="O885" s="152"/>
      <c r="P885" s="210"/>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7" t="str">
        <f ca="1">IF(ISERROR($V886),"",OFFSET('Smelter Look-up'!$G$4,$V886-4,0))</f>
        <v/>
      </c>
      <c r="I886" s="208" t="str">
        <f ca="1">IF(ISERROR($V886),"",OFFSET('Smelter Look-up'!$H$4,$V886-4,0))</f>
        <v/>
      </c>
      <c r="J886" s="208" t="str">
        <f ca="1">IF(ISERROR($V886),"",OFFSET('Smelter Look-up'!$I$4,$V886-4,0))</f>
        <v/>
      </c>
      <c r="K886" s="152"/>
      <c r="L886" s="152"/>
      <c r="M886" s="152"/>
      <c r="N886" s="152"/>
      <c r="O886" s="152"/>
      <c r="P886" s="210"/>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7" t="str">
        <f ca="1">IF(ISERROR($V887),"",OFFSET('Smelter Look-up'!$G$4,$V887-4,0))</f>
        <v/>
      </c>
      <c r="I887" s="208" t="str">
        <f ca="1">IF(ISERROR($V887),"",OFFSET('Smelter Look-up'!$H$4,$V887-4,0))</f>
        <v/>
      </c>
      <c r="J887" s="208" t="str">
        <f ca="1">IF(ISERROR($V887),"",OFFSET('Smelter Look-up'!$I$4,$V887-4,0))</f>
        <v/>
      </c>
      <c r="K887" s="152"/>
      <c r="L887" s="152"/>
      <c r="M887" s="152"/>
      <c r="N887" s="152"/>
      <c r="O887" s="152"/>
      <c r="P887" s="210"/>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7" t="str">
        <f ca="1">IF(ISERROR($V888),"",OFFSET('Smelter Look-up'!$G$4,$V888-4,0))</f>
        <v/>
      </c>
      <c r="I888" s="208" t="str">
        <f ca="1">IF(ISERROR($V888),"",OFFSET('Smelter Look-up'!$H$4,$V888-4,0))</f>
        <v/>
      </c>
      <c r="J888" s="208" t="str">
        <f ca="1">IF(ISERROR($V888),"",OFFSET('Smelter Look-up'!$I$4,$V888-4,0))</f>
        <v/>
      </c>
      <c r="K888" s="152"/>
      <c r="L888" s="152"/>
      <c r="M888" s="152"/>
      <c r="N888" s="152"/>
      <c r="O888" s="152"/>
      <c r="P888" s="210"/>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7" t="str">
        <f ca="1">IF(ISERROR($V889),"",OFFSET('Smelter Look-up'!$G$4,$V889-4,0))</f>
        <v/>
      </c>
      <c r="I889" s="208" t="str">
        <f ca="1">IF(ISERROR($V889),"",OFFSET('Smelter Look-up'!$H$4,$V889-4,0))</f>
        <v/>
      </c>
      <c r="J889" s="208" t="str">
        <f ca="1">IF(ISERROR($V889),"",OFFSET('Smelter Look-up'!$I$4,$V889-4,0))</f>
        <v/>
      </c>
      <c r="K889" s="152"/>
      <c r="L889" s="152"/>
      <c r="M889" s="152"/>
      <c r="N889" s="152"/>
      <c r="O889" s="152"/>
      <c r="P889" s="210"/>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7" t="str">
        <f ca="1">IF(ISERROR($V890),"",OFFSET('Smelter Look-up'!$G$4,$V890-4,0))</f>
        <v/>
      </c>
      <c r="I890" s="208" t="str">
        <f ca="1">IF(ISERROR($V890),"",OFFSET('Smelter Look-up'!$H$4,$V890-4,0))</f>
        <v/>
      </c>
      <c r="J890" s="208" t="str">
        <f ca="1">IF(ISERROR($V890),"",OFFSET('Smelter Look-up'!$I$4,$V890-4,0))</f>
        <v/>
      </c>
      <c r="K890" s="152"/>
      <c r="L890" s="152"/>
      <c r="M890" s="152"/>
      <c r="N890" s="152"/>
      <c r="O890" s="152"/>
      <c r="P890" s="210"/>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7" t="str">
        <f ca="1">IF(ISERROR($V891),"",OFFSET('Smelter Look-up'!$G$4,$V891-4,0))</f>
        <v/>
      </c>
      <c r="I891" s="208" t="str">
        <f ca="1">IF(ISERROR($V891),"",OFFSET('Smelter Look-up'!$H$4,$V891-4,0))</f>
        <v/>
      </c>
      <c r="J891" s="208" t="str">
        <f ca="1">IF(ISERROR($V891),"",OFFSET('Smelter Look-up'!$I$4,$V891-4,0))</f>
        <v/>
      </c>
      <c r="K891" s="152"/>
      <c r="L891" s="152"/>
      <c r="M891" s="152"/>
      <c r="N891" s="152"/>
      <c r="O891" s="152"/>
      <c r="P891" s="210"/>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7" t="str">
        <f ca="1">IF(ISERROR($V892),"",OFFSET('Smelter Look-up'!$G$4,$V892-4,0))</f>
        <v/>
      </c>
      <c r="I892" s="208" t="str">
        <f ca="1">IF(ISERROR($V892),"",OFFSET('Smelter Look-up'!$H$4,$V892-4,0))</f>
        <v/>
      </c>
      <c r="J892" s="208" t="str">
        <f ca="1">IF(ISERROR($V892),"",OFFSET('Smelter Look-up'!$I$4,$V892-4,0))</f>
        <v/>
      </c>
      <c r="K892" s="152"/>
      <c r="L892" s="152"/>
      <c r="M892" s="152"/>
      <c r="N892" s="152"/>
      <c r="O892" s="152"/>
      <c r="P892" s="210"/>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7" t="str">
        <f ca="1">IF(ISERROR($V893),"",OFFSET('Smelter Look-up'!$G$4,$V893-4,0))</f>
        <v/>
      </c>
      <c r="I893" s="208" t="str">
        <f ca="1">IF(ISERROR($V893),"",OFFSET('Smelter Look-up'!$H$4,$V893-4,0))</f>
        <v/>
      </c>
      <c r="J893" s="208" t="str">
        <f ca="1">IF(ISERROR($V893),"",OFFSET('Smelter Look-up'!$I$4,$V893-4,0))</f>
        <v/>
      </c>
      <c r="K893" s="152"/>
      <c r="L893" s="152"/>
      <c r="M893" s="152"/>
      <c r="N893" s="152"/>
      <c r="O893" s="152"/>
      <c r="P893" s="210"/>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7" t="str">
        <f ca="1">IF(ISERROR($V894),"",OFFSET('Smelter Look-up'!$G$4,$V894-4,0))</f>
        <v/>
      </c>
      <c r="I894" s="208" t="str">
        <f ca="1">IF(ISERROR($V894),"",OFFSET('Smelter Look-up'!$H$4,$V894-4,0))</f>
        <v/>
      </c>
      <c r="J894" s="208" t="str">
        <f ca="1">IF(ISERROR($V894),"",OFFSET('Smelter Look-up'!$I$4,$V894-4,0))</f>
        <v/>
      </c>
      <c r="K894" s="152"/>
      <c r="L894" s="152"/>
      <c r="M894" s="152"/>
      <c r="N894" s="152"/>
      <c r="O894" s="152"/>
      <c r="P894" s="210"/>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7" t="str">
        <f ca="1">IF(ISERROR($V895),"",OFFSET('Smelter Look-up'!$G$4,$V895-4,0))</f>
        <v/>
      </c>
      <c r="I895" s="208" t="str">
        <f ca="1">IF(ISERROR($V895),"",OFFSET('Smelter Look-up'!$H$4,$V895-4,0))</f>
        <v/>
      </c>
      <c r="J895" s="208" t="str">
        <f ca="1">IF(ISERROR($V895),"",OFFSET('Smelter Look-up'!$I$4,$V895-4,0))</f>
        <v/>
      </c>
      <c r="K895" s="152"/>
      <c r="L895" s="152"/>
      <c r="M895" s="152"/>
      <c r="N895" s="152"/>
      <c r="O895" s="152"/>
      <c r="P895" s="210"/>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7" t="str">
        <f ca="1">IF(ISERROR($V896),"",OFFSET('Smelter Look-up'!$G$4,$V896-4,0))</f>
        <v/>
      </c>
      <c r="I896" s="208" t="str">
        <f ca="1">IF(ISERROR($V896),"",OFFSET('Smelter Look-up'!$H$4,$V896-4,0))</f>
        <v/>
      </c>
      <c r="J896" s="208" t="str">
        <f ca="1">IF(ISERROR($V896),"",OFFSET('Smelter Look-up'!$I$4,$V896-4,0))</f>
        <v/>
      </c>
      <c r="K896" s="152"/>
      <c r="L896" s="152"/>
      <c r="M896" s="152"/>
      <c r="N896" s="152"/>
      <c r="O896" s="152"/>
      <c r="P896" s="210"/>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7" t="str">
        <f ca="1">IF(ISERROR($V897),"",OFFSET('Smelter Look-up'!$G$4,$V897-4,0))</f>
        <v/>
      </c>
      <c r="I897" s="208" t="str">
        <f ca="1">IF(ISERROR($V897),"",OFFSET('Smelter Look-up'!$H$4,$V897-4,0))</f>
        <v/>
      </c>
      <c r="J897" s="208" t="str">
        <f ca="1">IF(ISERROR($V897),"",OFFSET('Smelter Look-up'!$I$4,$V897-4,0))</f>
        <v/>
      </c>
      <c r="K897" s="152"/>
      <c r="L897" s="152"/>
      <c r="M897" s="152"/>
      <c r="N897" s="152"/>
      <c r="O897" s="152"/>
      <c r="P897" s="210"/>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7" t="str">
        <f ca="1">IF(ISERROR($V898),"",OFFSET('Smelter Look-up'!$G$4,$V898-4,0))</f>
        <v/>
      </c>
      <c r="I898" s="208" t="str">
        <f ca="1">IF(ISERROR($V898),"",OFFSET('Smelter Look-up'!$H$4,$V898-4,0))</f>
        <v/>
      </c>
      <c r="J898" s="208" t="str">
        <f ca="1">IF(ISERROR($V898),"",OFFSET('Smelter Look-up'!$I$4,$V898-4,0))</f>
        <v/>
      </c>
      <c r="K898" s="152"/>
      <c r="L898" s="152"/>
      <c r="M898" s="152"/>
      <c r="N898" s="152"/>
      <c r="O898" s="152"/>
      <c r="P898" s="210"/>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7" t="str">
        <f ca="1">IF(ISERROR($V899),"",OFFSET('Smelter Look-up'!$G$4,$V899-4,0))</f>
        <v/>
      </c>
      <c r="I899" s="208" t="str">
        <f ca="1">IF(ISERROR($V899),"",OFFSET('Smelter Look-up'!$H$4,$V899-4,0))</f>
        <v/>
      </c>
      <c r="J899" s="208" t="str">
        <f ca="1">IF(ISERROR($V899),"",OFFSET('Smelter Look-up'!$I$4,$V899-4,0))</f>
        <v/>
      </c>
      <c r="K899" s="152"/>
      <c r="L899" s="152"/>
      <c r="M899" s="152"/>
      <c r="N899" s="152"/>
      <c r="O899" s="152"/>
      <c r="P899" s="210"/>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7" t="str">
        <f ca="1">IF(ISERROR($V900),"",OFFSET('Smelter Look-up'!$G$4,$V900-4,0))</f>
        <v/>
      </c>
      <c r="I900" s="208" t="str">
        <f ca="1">IF(ISERROR($V900),"",OFFSET('Smelter Look-up'!$H$4,$V900-4,0))</f>
        <v/>
      </c>
      <c r="J900" s="208" t="str">
        <f ca="1">IF(ISERROR($V900),"",OFFSET('Smelter Look-up'!$I$4,$V900-4,0))</f>
        <v/>
      </c>
      <c r="K900" s="152"/>
      <c r="L900" s="152"/>
      <c r="M900" s="152"/>
      <c r="N900" s="152"/>
      <c r="O900" s="152"/>
      <c r="P900" s="210"/>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7" t="str">
        <f ca="1">IF(ISERROR($V901),"",OFFSET('Smelter Look-up'!$G$4,$V901-4,0))</f>
        <v/>
      </c>
      <c r="I901" s="208" t="str">
        <f ca="1">IF(ISERROR($V901),"",OFFSET('Smelter Look-up'!$H$4,$V901-4,0))</f>
        <v/>
      </c>
      <c r="J901" s="208" t="str">
        <f ca="1">IF(ISERROR($V901),"",OFFSET('Smelter Look-up'!$I$4,$V901-4,0))</f>
        <v/>
      </c>
      <c r="K901" s="152"/>
      <c r="L901" s="152"/>
      <c r="M901" s="152"/>
      <c r="N901" s="152"/>
      <c r="O901" s="152"/>
      <c r="P901" s="210"/>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7" t="str">
        <f ca="1">IF(ISERROR($V902),"",OFFSET('Smelter Look-up'!$G$4,$V902-4,0))</f>
        <v/>
      </c>
      <c r="I902" s="208" t="str">
        <f ca="1">IF(ISERROR($V902),"",OFFSET('Smelter Look-up'!$H$4,$V902-4,0))</f>
        <v/>
      </c>
      <c r="J902" s="208" t="str">
        <f ca="1">IF(ISERROR($V902),"",OFFSET('Smelter Look-up'!$I$4,$V902-4,0))</f>
        <v/>
      </c>
      <c r="K902" s="152"/>
      <c r="L902" s="152"/>
      <c r="M902" s="152"/>
      <c r="N902" s="152"/>
      <c r="O902" s="152"/>
      <c r="P902" s="210"/>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7" t="str">
        <f ca="1">IF(ISERROR($V903),"",OFFSET('Smelter Look-up'!$G$4,$V903-4,0))</f>
        <v/>
      </c>
      <c r="I903" s="208" t="str">
        <f ca="1">IF(ISERROR($V903),"",OFFSET('Smelter Look-up'!$H$4,$V903-4,0))</f>
        <v/>
      </c>
      <c r="J903" s="208" t="str">
        <f ca="1">IF(ISERROR($V903),"",OFFSET('Smelter Look-up'!$I$4,$V903-4,0))</f>
        <v/>
      </c>
      <c r="K903" s="152"/>
      <c r="L903" s="152"/>
      <c r="M903" s="152"/>
      <c r="N903" s="152"/>
      <c r="O903" s="152"/>
      <c r="P903" s="210"/>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7" t="str">
        <f ca="1">IF(ISERROR($V904),"",OFFSET('Smelter Look-up'!$G$4,$V904-4,0))</f>
        <v/>
      </c>
      <c r="I904" s="208" t="str">
        <f ca="1">IF(ISERROR($V904),"",OFFSET('Smelter Look-up'!$H$4,$V904-4,0))</f>
        <v/>
      </c>
      <c r="J904" s="208" t="str">
        <f ca="1">IF(ISERROR($V904),"",OFFSET('Smelter Look-up'!$I$4,$V904-4,0))</f>
        <v/>
      </c>
      <c r="K904" s="152"/>
      <c r="L904" s="152"/>
      <c r="M904" s="152"/>
      <c r="N904" s="152"/>
      <c r="O904" s="152"/>
      <c r="P904" s="210"/>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7" t="str">
        <f ca="1">IF(ISERROR($V905),"",OFFSET('Smelter Look-up'!$G$4,$V905-4,0))</f>
        <v/>
      </c>
      <c r="I905" s="208" t="str">
        <f ca="1">IF(ISERROR($V905),"",OFFSET('Smelter Look-up'!$H$4,$V905-4,0))</f>
        <v/>
      </c>
      <c r="J905" s="208" t="str">
        <f ca="1">IF(ISERROR($V905),"",OFFSET('Smelter Look-up'!$I$4,$V905-4,0))</f>
        <v/>
      </c>
      <c r="K905" s="152"/>
      <c r="L905" s="152"/>
      <c r="M905" s="152"/>
      <c r="N905" s="152"/>
      <c r="O905" s="152"/>
      <c r="P905" s="210"/>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7" t="str">
        <f ca="1">IF(ISERROR($V906),"",OFFSET('Smelter Look-up'!$G$4,$V906-4,0))</f>
        <v/>
      </c>
      <c r="I906" s="208" t="str">
        <f ca="1">IF(ISERROR($V906),"",OFFSET('Smelter Look-up'!$H$4,$V906-4,0))</f>
        <v/>
      </c>
      <c r="J906" s="208" t="str">
        <f ca="1">IF(ISERROR($V906),"",OFFSET('Smelter Look-up'!$I$4,$V906-4,0))</f>
        <v/>
      </c>
      <c r="K906" s="152"/>
      <c r="L906" s="152"/>
      <c r="M906" s="152"/>
      <c r="N906" s="152"/>
      <c r="O906" s="152"/>
      <c r="P906" s="210"/>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7" t="str">
        <f ca="1">IF(ISERROR($V907),"",OFFSET('Smelter Look-up'!$G$4,$V907-4,0))</f>
        <v/>
      </c>
      <c r="I907" s="208" t="str">
        <f ca="1">IF(ISERROR($V907),"",OFFSET('Smelter Look-up'!$H$4,$V907-4,0))</f>
        <v/>
      </c>
      <c r="J907" s="208" t="str">
        <f ca="1">IF(ISERROR($V907),"",OFFSET('Smelter Look-up'!$I$4,$V907-4,0))</f>
        <v/>
      </c>
      <c r="K907" s="152"/>
      <c r="L907" s="152"/>
      <c r="M907" s="152"/>
      <c r="N907" s="152"/>
      <c r="O907" s="152"/>
      <c r="P907" s="210"/>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7" t="str">
        <f ca="1">IF(ISERROR($V908),"",OFFSET('Smelter Look-up'!$G$4,$V908-4,0))</f>
        <v/>
      </c>
      <c r="I908" s="208" t="str">
        <f ca="1">IF(ISERROR($V908),"",OFFSET('Smelter Look-up'!$H$4,$V908-4,0))</f>
        <v/>
      </c>
      <c r="J908" s="208" t="str">
        <f ca="1">IF(ISERROR($V908),"",OFFSET('Smelter Look-up'!$I$4,$V908-4,0))</f>
        <v/>
      </c>
      <c r="K908" s="152"/>
      <c r="L908" s="152"/>
      <c r="M908" s="152"/>
      <c r="N908" s="152"/>
      <c r="O908" s="152"/>
      <c r="P908" s="210"/>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7" t="str">
        <f ca="1">IF(ISERROR($V909),"",OFFSET('Smelter Look-up'!$G$4,$V909-4,0))</f>
        <v/>
      </c>
      <c r="I909" s="208" t="str">
        <f ca="1">IF(ISERROR($V909),"",OFFSET('Smelter Look-up'!$H$4,$V909-4,0))</f>
        <v/>
      </c>
      <c r="J909" s="208" t="str">
        <f ca="1">IF(ISERROR($V909),"",OFFSET('Smelter Look-up'!$I$4,$V909-4,0))</f>
        <v/>
      </c>
      <c r="K909" s="152"/>
      <c r="L909" s="152"/>
      <c r="M909" s="152"/>
      <c r="N909" s="152"/>
      <c r="O909" s="152"/>
      <c r="P909" s="210"/>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7" t="str">
        <f ca="1">IF(ISERROR($V910),"",OFFSET('Smelter Look-up'!$G$4,$V910-4,0))</f>
        <v/>
      </c>
      <c r="I910" s="208" t="str">
        <f ca="1">IF(ISERROR($V910),"",OFFSET('Smelter Look-up'!$H$4,$V910-4,0))</f>
        <v/>
      </c>
      <c r="J910" s="208" t="str">
        <f ca="1">IF(ISERROR($V910),"",OFFSET('Smelter Look-up'!$I$4,$V910-4,0))</f>
        <v/>
      </c>
      <c r="K910" s="152"/>
      <c r="L910" s="152"/>
      <c r="M910" s="152"/>
      <c r="N910" s="152"/>
      <c r="O910" s="152"/>
      <c r="P910" s="210"/>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7" t="str">
        <f ca="1">IF(ISERROR($V911),"",OFFSET('Smelter Look-up'!$G$4,$V911-4,0))</f>
        <v/>
      </c>
      <c r="I911" s="208" t="str">
        <f ca="1">IF(ISERROR($V911),"",OFFSET('Smelter Look-up'!$H$4,$V911-4,0))</f>
        <v/>
      </c>
      <c r="J911" s="208" t="str">
        <f ca="1">IF(ISERROR($V911),"",OFFSET('Smelter Look-up'!$I$4,$V911-4,0))</f>
        <v/>
      </c>
      <c r="K911" s="152"/>
      <c r="L911" s="152"/>
      <c r="M911" s="152"/>
      <c r="N911" s="152"/>
      <c r="O911" s="152"/>
      <c r="P911" s="210"/>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7" t="str">
        <f ca="1">IF(ISERROR($V912),"",OFFSET('Smelter Look-up'!$G$4,$V912-4,0))</f>
        <v/>
      </c>
      <c r="I912" s="208" t="str">
        <f ca="1">IF(ISERROR($V912),"",OFFSET('Smelter Look-up'!$H$4,$V912-4,0))</f>
        <v/>
      </c>
      <c r="J912" s="208" t="str">
        <f ca="1">IF(ISERROR($V912),"",OFFSET('Smelter Look-up'!$I$4,$V912-4,0))</f>
        <v/>
      </c>
      <c r="K912" s="152"/>
      <c r="L912" s="152"/>
      <c r="M912" s="152"/>
      <c r="N912" s="152"/>
      <c r="O912" s="152"/>
      <c r="P912" s="210"/>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7" t="str">
        <f ca="1">IF(ISERROR($V913),"",OFFSET('Smelter Look-up'!$G$4,$V913-4,0))</f>
        <v/>
      </c>
      <c r="I913" s="208" t="str">
        <f ca="1">IF(ISERROR($V913),"",OFFSET('Smelter Look-up'!$H$4,$V913-4,0))</f>
        <v/>
      </c>
      <c r="J913" s="208" t="str">
        <f ca="1">IF(ISERROR($V913),"",OFFSET('Smelter Look-up'!$I$4,$V913-4,0))</f>
        <v/>
      </c>
      <c r="K913" s="152"/>
      <c r="L913" s="152"/>
      <c r="M913" s="152"/>
      <c r="N913" s="152"/>
      <c r="O913" s="152"/>
      <c r="P913" s="210"/>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7" t="str">
        <f ca="1">IF(ISERROR($V914),"",OFFSET('Smelter Look-up'!$G$4,$V914-4,0))</f>
        <v/>
      </c>
      <c r="I914" s="208" t="str">
        <f ca="1">IF(ISERROR($V914),"",OFFSET('Smelter Look-up'!$H$4,$V914-4,0))</f>
        <v/>
      </c>
      <c r="J914" s="208" t="str">
        <f ca="1">IF(ISERROR($V914),"",OFFSET('Smelter Look-up'!$I$4,$V914-4,0))</f>
        <v/>
      </c>
      <c r="K914" s="152"/>
      <c r="L914" s="152"/>
      <c r="M914" s="152"/>
      <c r="N914" s="152"/>
      <c r="O914" s="152"/>
      <c r="P914" s="210"/>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7" t="str">
        <f ca="1">IF(ISERROR($V915),"",OFFSET('Smelter Look-up'!$G$4,$V915-4,0))</f>
        <v/>
      </c>
      <c r="I915" s="208" t="str">
        <f ca="1">IF(ISERROR($V915),"",OFFSET('Smelter Look-up'!$H$4,$V915-4,0))</f>
        <v/>
      </c>
      <c r="J915" s="208" t="str">
        <f ca="1">IF(ISERROR($V915),"",OFFSET('Smelter Look-up'!$I$4,$V915-4,0))</f>
        <v/>
      </c>
      <c r="K915" s="152"/>
      <c r="L915" s="152"/>
      <c r="M915" s="152"/>
      <c r="N915" s="152"/>
      <c r="O915" s="152"/>
      <c r="P915" s="210"/>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7" t="str">
        <f ca="1">IF(ISERROR($V916),"",OFFSET('Smelter Look-up'!$G$4,$V916-4,0))</f>
        <v/>
      </c>
      <c r="I916" s="208" t="str">
        <f ca="1">IF(ISERROR($V916),"",OFFSET('Smelter Look-up'!$H$4,$V916-4,0))</f>
        <v/>
      </c>
      <c r="J916" s="208" t="str">
        <f ca="1">IF(ISERROR($V916),"",OFFSET('Smelter Look-up'!$I$4,$V916-4,0))</f>
        <v/>
      </c>
      <c r="K916" s="152"/>
      <c r="L916" s="152"/>
      <c r="M916" s="152"/>
      <c r="N916" s="152"/>
      <c r="O916" s="152"/>
      <c r="P916" s="210"/>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7" t="str">
        <f ca="1">IF(ISERROR($V917),"",OFFSET('Smelter Look-up'!$G$4,$V917-4,0))</f>
        <v/>
      </c>
      <c r="I917" s="208" t="str">
        <f ca="1">IF(ISERROR($V917),"",OFFSET('Smelter Look-up'!$H$4,$V917-4,0))</f>
        <v/>
      </c>
      <c r="J917" s="208" t="str">
        <f ca="1">IF(ISERROR($V917),"",OFFSET('Smelter Look-up'!$I$4,$V917-4,0))</f>
        <v/>
      </c>
      <c r="K917" s="152"/>
      <c r="L917" s="152"/>
      <c r="M917" s="152"/>
      <c r="N917" s="152"/>
      <c r="O917" s="152"/>
      <c r="P917" s="210"/>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7" t="str">
        <f ca="1">IF(ISERROR($V918),"",OFFSET('Smelter Look-up'!$G$4,$V918-4,0))</f>
        <v/>
      </c>
      <c r="I918" s="208" t="str">
        <f ca="1">IF(ISERROR($V918),"",OFFSET('Smelter Look-up'!$H$4,$V918-4,0))</f>
        <v/>
      </c>
      <c r="J918" s="208" t="str">
        <f ca="1">IF(ISERROR($V918),"",OFFSET('Smelter Look-up'!$I$4,$V918-4,0))</f>
        <v/>
      </c>
      <c r="K918" s="152"/>
      <c r="L918" s="152"/>
      <c r="M918" s="152"/>
      <c r="N918" s="152"/>
      <c r="O918" s="152"/>
      <c r="P918" s="210"/>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7" t="str">
        <f ca="1">IF(ISERROR($V919),"",OFFSET('Smelter Look-up'!$G$4,$V919-4,0))</f>
        <v/>
      </c>
      <c r="I919" s="208" t="str">
        <f ca="1">IF(ISERROR($V919),"",OFFSET('Smelter Look-up'!$H$4,$V919-4,0))</f>
        <v/>
      </c>
      <c r="J919" s="208" t="str">
        <f ca="1">IF(ISERROR($V919),"",OFFSET('Smelter Look-up'!$I$4,$V919-4,0))</f>
        <v/>
      </c>
      <c r="K919" s="152"/>
      <c r="L919" s="152"/>
      <c r="M919" s="152"/>
      <c r="N919" s="152"/>
      <c r="O919" s="152"/>
      <c r="P919" s="210"/>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7" t="str">
        <f ca="1">IF(ISERROR($V920),"",OFFSET('Smelter Look-up'!$G$4,$V920-4,0))</f>
        <v/>
      </c>
      <c r="I920" s="208" t="str">
        <f ca="1">IF(ISERROR($V920),"",OFFSET('Smelter Look-up'!$H$4,$V920-4,0))</f>
        <v/>
      </c>
      <c r="J920" s="208" t="str">
        <f ca="1">IF(ISERROR($V920),"",OFFSET('Smelter Look-up'!$I$4,$V920-4,0))</f>
        <v/>
      </c>
      <c r="K920" s="152"/>
      <c r="L920" s="152"/>
      <c r="M920" s="152"/>
      <c r="N920" s="152"/>
      <c r="O920" s="152"/>
      <c r="P920" s="210"/>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7" t="str">
        <f ca="1">IF(ISERROR($V921),"",OFFSET('Smelter Look-up'!$G$4,$V921-4,0))</f>
        <v/>
      </c>
      <c r="I921" s="208" t="str">
        <f ca="1">IF(ISERROR($V921),"",OFFSET('Smelter Look-up'!$H$4,$V921-4,0))</f>
        <v/>
      </c>
      <c r="J921" s="208" t="str">
        <f ca="1">IF(ISERROR($V921),"",OFFSET('Smelter Look-up'!$I$4,$V921-4,0))</f>
        <v/>
      </c>
      <c r="K921" s="152"/>
      <c r="L921" s="152"/>
      <c r="M921" s="152"/>
      <c r="N921" s="152"/>
      <c r="O921" s="152"/>
      <c r="P921" s="210"/>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7" t="str">
        <f ca="1">IF(ISERROR($V922),"",OFFSET('Smelter Look-up'!$G$4,$V922-4,0))</f>
        <v/>
      </c>
      <c r="I922" s="208" t="str">
        <f ca="1">IF(ISERROR($V922),"",OFFSET('Smelter Look-up'!$H$4,$V922-4,0))</f>
        <v/>
      </c>
      <c r="J922" s="208" t="str">
        <f ca="1">IF(ISERROR($V922),"",OFFSET('Smelter Look-up'!$I$4,$V922-4,0))</f>
        <v/>
      </c>
      <c r="K922" s="152"/>
      <c r="L922" s="152"/>
      <c r="M922" s="152"/>
      <c r="N922" s="152"/>
      <c r="O922" s="152"/>
      <c r="P922" s="210"/>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7" t="str">
        <f ca="1">IF(ISERROR($V923),"",OFFSET('Smelter Look-up'!$G$4,$V923-4,0))</f>
        <v/>
      </c>
      <c r="I923" s="208" t="str">
        <f ca="1">IF(ISERROR($V923),"",OFFSET('Smelter Look-up'!$H$4,$V923-4,0))</f>
        <v/>
      </c>
      <c r="J923" s="208" t="str">
        <f ca="1">IF(ISERROR($V923),"",OFFSET('Smelter Look-up'!$I$4,$V923-4,0))</f>
        <v/>
      </c>
      <c r="K923" s="152"/>
      <c r="L923" s="152"/>
      <c r="M923" s="152"/>
      <c r="N923" s="152"/>
      <c r="O923" s="152"/>
      <c r="P923" s="210"/>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7" t="str">
        <f ca="1">IF(ISERROR($V924),"",OFFSET('Smelter Look-up'!$G$4,$V924-4,0))</f>
        <v/>
      </c>
      <c r="I924" s="208" t="str">
        <f ca="1">IF(ISERROR($V924),"",OFFSET('Smelter Look-up'!$H$4,$V924-4,0))</f>
        <v/>
      </c>
      <c r="J924" s="208" t="str">
        <f ca="1">IF(ISERROR($V924),"",OFFSET('Smelter Look-up'!$I$4,$V924-4,0))</f>
        <v/>
      </c>
      <c r="K924" s="152"/>
      <c r="L924" s="152"/>
      <c r="M924" s="152"/>
      <c r="N924" s="152"/>
      <c r="O924" s="152"/>
      <c r="P924" s="210"/>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7" t="str">
        <f ca="1">IF(ISERROR($V925),"",OFFSET('Smelter Look-up'!$G$4,$V925-4,0))</f>
        <v/>
      </c>
      <c r="I925" s="208" t="str">
        <f ca="1">IF(ISERROR($V925),"",OFFSET('Smelter Look-up'!$H$4,$V925-4,0))</f>
        <v/>
      </c>
      <c r="J925" s="208" t="str">
        <f ca="1">IF(ISERROR($V925),"",OFFSET('Smelter Look-up'!$I$4,$V925-4,0))</f>
        <v/>
      </c>
      <c r="K925" s="152"/>
      <c r="L925" s="152"/>
      <c r="M925" s="152"/>
      <c r="N925" s="152"/>
      <c r="O925" s="152"/>
      <c r="P925" s="210"/>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7" t="str">
        <f ca="1">IF(ISERROR($V926),"",OFFSET('Smelter Look-up'!$G$4,$V926-4,0))</f>
        <v/>
      </c>
      <c r="I926" s="208" t="str">
        <f ca="1">IF(ISERROR($V926),"",OFFSET('Smelter Look-up'!$H$4,$V926-4,0))</f>
        <v/>
      </c>
      <c r="J926" s="208" t="str">
        <f ca="1">IF(ISERROR($V926),"",OFFSET('Smelter Look-up'!$I$4,$V926-4,0))</f>
        <v/>
      </c>
      <c r="K926" s="152"/>
      <c r="L926" s="152"/>
      <c r="M926" s="152"/>
      <c r="N926" s="152"/>
      <c r="O926" s="152"/>
      <c r="P926" s="210"/>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7" t="str">
        <f ca="1">IF(ISERROR($V927),"",OFFSET('Smelter Look-up'!$G$4,$V927-4,0))</f>
        <v/>
      </c>
      <c r="I927" s="208" t="str">
        <f ca="1">IF(ISERROR($V927),"",OFFSET('Smelter Look-up'!$H$4,$V927-4,0))</f>
        <v/>
      </c>
      <c r="J927" s="208" t="str">
        <f ca="1">IF(ISERROR($V927),"",OFFSET('Smelter Look-up'!$I$4,$V927-4,0))</f>
        <v/>
      </c>
      <c r="K927" s="152"/>
      <c r="L927" s="152"/>
      <c r="M927" s="152"/>
      <c r="N927" s="152"/>
      <c r="O927" s="152"/>
      <c r="P927" s="210"/>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7" t="str">
        <f ca="1">IF(ISERROR($V928),"",OFFSET('Smelter Look-up'!$G$4,$V928-4,0))</f>
        <v/>
      </c>
      <c r="I928" s="208" t="str">
        <f ca="1">IF(ISERROR($V928),"",OFFSET('Smelter Look-up'!$H$4,$V928-4,0))</f>
        <v/>
      </c>
      <c r="J928" s="208" t="str">
        <f ca="1">IF(ISERROR($V928),"",OFFSET('Smelter Look-up'!$I$4,$V928-4,0))</f>
        <v/>
      </c>
      <c r="K928" s="152"/>
      <c r="L928" s="152"/>
      <c r="M928" s="152"/>
      <c r="N928" s="152"/>
      <c r="O928" s="152"/>
      <c r="P928" s="210"/>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7" t="str">
        <f ca="1">IF(ISERROR($V929),"",OFFSET('Smelter Look-up'!$G$4,$V929-4,0))</f>
        <v/>
      </c>
      <c r="I929" s="208" t="str">
        <f ca="1">IF(ISERROR($V929),"",OFFSET('Smelter Look-up'!$H$4,$V929-4,0))</f>
        <v/>
      </c>
      <c r="J929" s="208" t="str">
        <f ca="1">IF(ISERROR($V929),"",OFFSET('Smelter Look-up'!$I$4,$V929-4,0))</f>
        <v/>
      </c>
      <c r="K929" s="152"/>
      <c r="L929" s="152"/>
      <c r="M929" s="152"/>
      <c r="N929" s="152"/>
      <c r="O929" s="152"/>
      <c r="P929" s="210"/>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7" t="str">
        <f ca="1">IF(ISERROR($V930),"",OFFSET('Smelter Look-up'!$G$4,$V930-4,0))</f>
        <v/>
      </c>
      <c r="I930" s="208" t="str">
        <f ca="1">IF(ISERROR($V930),"",OFFSET('Smelter Look-up'!$H$4,$V930-4,0))</f>
        <v/>
      </c>
      <c r="J930" s="208" t="str">
        <f ca="1">IF(ISERROR($V930),"",OFFSET('Smelter Look-up'!$I$4,$V930-4,0))</f>
        <v/>
      </c>
      <c r="K930" s="152"/>
      <c r="L930" s="152"/>
      <c r="M930" s="152"/>
      <c r="N930" s="152"/>
      <c r="O930" s="152"/>
      <c r="P930" s="210"/>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7" t="str">
        <f ca="1">IF(ISERROR($V931),"",OFFSET('Smelter Look-up'!$G$4,$V931-4,0))</f>
        <v/>
      </c>
      <c r="I931" s="208" t="str">
        <f ca="1">IF(ISERROR($V931),"",OFFSET('Smelter Look-up'!$H$4,$V931-4,0))</f>
        <v/>
      </c>
      <c r="J931" s="208" t="str">
        <f ca="1">IF(ISERROR($V931),"",OFFSET('Smelter Look-up'!$I$4,$V931-4,0))</f>
        <v/>
      </c>
      <c r="K931" s="152"/>
      <c r="L931" s="152"/>
      <c r="M931" s="152"/>
      <c r="N931" s="152"/>
      <c r="O931" s="152"/>
      <c r="P931" s="210"/>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7" t="str">
        <f ca="1">IF(ISERROR($V932),"",OFFSET('Smelter Look-up'!$G$4,$V932-4,0))</f>
        <v/>
      </c>
      <c r="I932" s="208" t="str">
        <f ca="1">IF(ISERROR($V932),"",OFFSET('Smelter Look-up'!$H$4,$V932-4,0))</f>
        <v/>
      </c>
      <c r="J932" s="208" t="str">
        <f ca="1">IF(ISERROR($V932),"",OFFSET('Smelter Look-up'!$I$4,$V932-4,0))</f>
        <v/>
      </c>
      <c r="K932" s="152"/>
      <c r="L932" s="152"/>
      <c r="M932" s="152"/>
      <c r="N932" s="152"/>
      <c r="O932" s="152"/>
      <c r="P932" s="210"/>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7" t="str">
        <f ca="1">IF(ISERROR($V933),"",OFFSET('Smelter Look-up'!$G$4,$V933-4,0))</f>
        <v/>
      </c>
      <c r="I933" s="208" t="str">
        <f ca="1">IF(ISERROR($V933),"",OFFSET('Smelter Look-up'!$H$4,$V933-4,0))</f>
        <v/>
      </c>
      <c r="J933" s="208" t="str">
        <f ca="1">IF(ISERROR($V933),"",OFFSET('Smelter Look-up'!$I$4,$V933-4,0))</f>
        <v/>
      </c>
      <c r="K933" s="152"/>
      <c r="L933" s="152"/>
      <c r="M933" s="152"/>
      <c r="N933" s="152"/>
      <c r="O933" s="152"/>
      <c r="P933" s="210"/>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7" t="str">
        <f ca="1">IF(ISERROR($V934),"",OFFSET('Smelter Look-up'!$G$4,$V934-4,0))</f>
        <v/>
      </c>
      <c r="I934" s="208" t="str">
        <f ca="1">IF(ISERROR($V934),"",OFFSET('Smelter Look-up'!$H$4,$V934-4,0))</f>
        <v/>
      </c>
      <c r="J934" s="208" t="str">
        <f ca="1">IF(ISERROR($V934),"",OFFSET('Smelter Look-up'!$I$4,$V934-4,0))</f>
        <v/>
      </c>
      <c r="K934" s="152"/>
      <c r="L934" s="152"/>
      <c r="M934" s="152"/>
      <c r="N934" s="152"/>
      <c r="O934" s="152"/>
      <c r="P934" s="210"/>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7" t="str">
        <f ca="1">IF(ISERROR($V935),"",OFFSET('Smelter Look-up'!$G$4,$V935-4,0))</f>
        <v/>
      </c>
      <c r="I935" s="208" t="str">
        <f ca="1">IF(ISERROR($V935),"",OFFSET('Smelter Look-up'!$H$4,$V935-4,0))</f>
        <v/>
      </c>
      <c r="J935" s="208" t="str">
        <f ca="1">IF(ISERROR($V935),"",OFFSET('Smelter Look-up'!$I$4,$V935-4,0))</f>
        <v/>
      </c>
      <c r="K935" s="152"/>
      <c r="L935" s="152"/>
      <c r="M935" s="152"/>
      <c r="N935" s="152"/>
      <c r="O935" s="152"/>
      <c r="P935" s="210"/>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7" t="str">
        <f ca="1">IF(ISERROR($V936),"",OFFSET('Smelter Look-up'!$G$4,$V936-4,0))</f>
        <v/>
      </c>
      <c r="I936" s="208" t="str">
        <f ca="1">IF(ISERROR($V936),"",OFFSET('Smelter Look-up'!$H$4,$V936-4,0))</f>
        <v/>
      </c>
      <c r="J936" s="208" t="str">
        <f ca="1">IF(ISERROR($V936),"",OFFSET('Smelter Look-up'!$I$4,$V936-4,0))</f>
        <v/>
      </c>
      <c r="K936" s="152"/>
      <c r="L936" s="152"/>
      <c r="M936" s="152"/>
      <c r="N936" s="152"/>
      <c r="O936" s="152"/>
      <c r="P936" s="210"/>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7" t="str">
        <f ca="1">IF(ISERROR($V937),"",OFFSET('Smelter Look-up'!$G$4,$V937-4,0))</f>
        <v/>
      </c>
      <c r="I937" s="208" t="str">
        <f ca="1">IF(ISERROR($V937),"",OFFSET('Smelter Look-up'!$H$4,$V937-4,0))</f>
        <v/>
      </c>
      <c r="J937" s="208" t="str">
        <f ca="1">IF(ISERROR($V937),"",OFFSET('Smelter Look-up'!$I$4,$V937-4,0))</f>
        <v/>
      </c>
      <c r="K937" s="152"/>
      <c r="L937" s="152"/>
      <c r="M937" s="152"/>
      <c r="N937" s="152"/>
      <c r="O937" s="152"/>
      <c r="P937" s="210"/>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7" t="str">
        <f ca="1">IF(ISERROR($V938),"",OFFSET('Smelter Look-up'!$G$4,$V938-4,0))</f>
        <v/>
      </c>
      <c r="I938" s="208" t="str">
        <f ca="1">IF(ISERROR($V938),"",OFFSET('Smelter Look-up'!$H$4,$V938-4,0))</f>
        <v/>
      </c>
      <c r="J938" s="208" t="str">
        <f ca="1">IF(ISERROR($V938),"",OFFSET('Smelter Look-up'!$I$4,$V938-4,0))</f>
        <v/>
      </c>
      <c r="K938" s="152"/>
      <c r="L938" s="152"/>
      <c r="M938" s="152"/>
      <c r="N938" s="152"/>
      <c r="O938" s="152"/>
      <c r="P938" s="210"/>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7" t="str">
        <f ca="1">IF(ISERROR($V939),"",OFFSET('Smelter Look-up'!$G$4,$V939-4,0))</f>
        <v/>
      </c>
      <c r="I939" s="208" t="str">
        <f ca="1">IF(ISERROR($V939),"",OFFSET('Smelter Look-up'!$H$4,$V939-4,0))</f>
        <v/>
      </c>
      <c r="J939" s="208" t="str">
        <f ca="1">IF(ISERROR($V939),"",OFFSET('Smelter Look-up'!$I$4,$V939-4,0))</f>
        <v/>
      </c>
      <c r="K939" s="152"/>
      <c r="L939" s="152"/>
      <c r="M939" s="152"/>
      <c r="N939" s="152"/>
      <c r="O939" s="152"/>
      <c r="P939" s="210"/>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7" t="str">
        <f ca="1">IF(ISERROR($V940),"",OFFSET('Smelter Look-up'!$G$4,$V940-4,0))</f>
        <v/>
      </c>
      <c r="I940" s="208" t="str">
        <f ca="1">IF(ISERROR($V940),"",OFFSET('Smelter Look-up'!$H$4,$V940-4,0))</f>
        <v/>
      </c>
      <c r="J940" s="208" t="str">
        <f ca="1">IF(ISERROR($V940),"",OFFSET('Smelter Look-up'!$I$4,$V940-4,0))</f>
        <v/>
      </c>
      <c r="K940" s="152"/>
      <c r="L940" s="152"/>
      <c r="M940" s="152"/>
      <c r="N940" s="152"/>
      <c r="O940" s="152"/>
      <c r="P940" s="210"/>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7" t="str">
        <f ca="1">IF(ISERROR($V941),"",OFFSET('Smelter Look-up'!$G$4,$V941-4,0))</f>
        <v/>
      </c>
      <c r="I941" s="208" t="str">
        <f ca="1">IF(ISERROR($V941),"",OFFSET('Smelter Look-up'!$H$4,$V941-4,0))</f>
        <v/>
      </c>
      <c r="J941" s="208" t="str">
        <f ca="1">IF(ISERROR($V941),"",OFFSET('Smelter Look-up'!$I$4,$V941-4,0))</f>
        <v/>
      </c>
      <c r="K941" s="152"/>
      <c r="L941" s="152"/>
      <c r="M941" s="152"/>
      <c r="N941" s="152"/>
      <c r="O941" s="152"/>
      <c r="P941" s="210"/>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7" t="str">
        <f ca="1">IF(ISERROR($V942),"",OFFSET('Smelter Look-up'!$G$4,$V942-4,0))</f>
        <v/>
      </c>
      <c r="I942" s="208" t="str">
        <f ca="1">IF(ISERROR($V942),"",OFFSET('Smelter Look-up'!$H$4,$V942-4,0))</f>
        <v/>
      </c>
      <c r="J942" s="208" t="str">
        <f ca="1">IF(ISERROR($V942),"",OFFSET('Smelter Look-up'!$I$4,$V942-4,0))</f>
        <v/>
      </c>
      <c r="K942" s="152"/>
      <c r="L942" s="152"/>
      <c r="M942" s="152"/>
      <c r="N942" s="152"/>
      <c r="O942" s="152"/>
      <c r="P942" s="210"/>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7" t="str">
        <f ca="1">IF(ISERROR($V943),"",OFFSET('Smelter Look-up'!$G$4,$V943-4,0))</f>
        <v/>
      </c>
      <c r="I943" s="208" t="str">
        <f ca="1">IF(ISERROR($V943),"",OFFSET('Smelter Look-up'!$H$4,$V943-4,0))</f>
        <v/>
      </c>
      <c r="J943" s="208" t="str">
        <f ca="1">IF(ISERROR($V943),"",OFFSET('Smelter Look-up'!$I$4,$V943-4,0))</f>
        <v/>
      </c>
      <c r="K943" s="152"/>
      <c r="L943" s="152"/>
      <c r="M943" s="152"/>
      <c r="N943" s="152"/>
      <c r="O943" s="152"/>
      <c r="P943" s="210"/>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7" t="str">
        <f ca="1">IF(ISERROR($V944),"",OFFSET('Smelter Look-up'!$G$4,$V944-4,0))</f>
        <v/>
      </c>
      <c r="I944" s="208" t="str">
        <f ca="1">IF(ISERROR($V944),"",OFFSET('Smelter Look-up'!$H$4,$V944-4,0))</f>
        <v/>
      </c>
      <c r="J944" s="208" t="str">
        <f ca="1">IF(ISERROR($V944),"",OFFSET('Smelter Look-up'!$I$4,$V944-4,0))</f>
        <v/>
      </c>
      <c r="K944" s="152"/>
      <c r="L944" s="152"/>
      <c r="M944" s="152"/>
      <c r="N944" s="152"/>
      <c r="O944" s="152"/>
      <c r="P944" s="210"/>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7" t="str">
        <f ca="1">IF(ISERROR($V945),"",OFFSET('Smelter Look-up'!$G$4,$V945-4,0))</f>
        <v/>
      </c>
      <c r="I945" s="208" t="str">
        <f ca="1">IF(ISERROR($V945),"",OFFSET('Smelter Look-up'!$H$4,$V945-4,0))</f>
        <v/>
      </c>
      <c r="J945" s="208" t="str">
        <f ca="1">IF(ISERROR($V945),"",OFFSET('Smelter Look-up'!$I$4,$V945-4,0))</f>
        <v/>
      </c>
      <c r="K945" s="152"/>
      <c r="L945" s="152"/>
      <c r="M945" s="152"/>
      <c r="N945" s="152"/>
      <c r="O945" s="152"/>
      <c r="P945" s="210"/>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7" t="str">
        <f ca="1">IF(ISERROR($V946),"",OFFSET('Smelter Look-up'!$G$4,$V946-4,0))</f>
        <v/>
      </c>
      <c r="I946" s="208" t="str">
        <f ca="1">IF(ISERROR($V946),"",OFFSET('Smelter Look-up'!$H$4,$V946-4,0))</f>
        <v/>
      </c>
      <c r="J946" s="208" t="str">
        <f ca="1">IF(ISERROR($V946),"",OFFSET('Smelter Look-up'!$I$4,$V946-4,0))</f>
        <v/>
      </c>
      <c r="K946" s="152"/>
      <c r="L946" s="152"/>
      <c r="M946" s="152"/>
      <c r="N946" s="152"/>
      <c r="O946" s="152"/>
      <c r="P946" s="210"/>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7" t="str">
        <f ca="1">IF(ISERROR($V947),"",OFFSET('Smelter Look-up'!$G$4,$V947-4,0))</f>
        <v/>
      </c>
      <c r="I947" s="208" t="str">
        <f ca="1">IF(ISERROR($V947),"",OFFSET('Smelter Look-up'!$H$4,$V947-4,0))</f>
        <v/>
      </c>
      <c r="J947" s="208" t="str">
        <f ca="1">IF(ISERROR($V947),"",OFFSET('Smelter Look-up'!$I$4,$V947-4,0))</f>
        <v/>
      </c>
      <c r="K947" s="152"/>
      <c r="L947" s="152"/>
      <c r="M947" s="152"/>
      <c r="N947" s="152"/>
      <c r="O947" s="152"/>
      <c r="P947" s="210"/>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7" t="str">
        <f ca="1">IF(ISERROR($V948),"",OFFSET('Smelter Look-up'!$G$4,$V948-4,0))</f>
        <v/>
      </c>
      <c r="I948" s="208" t="str">
        <f ca="1">IF(ISERROR($V948),"",OFFSET('Smelter Look-up'!$H$4,$V948-4,0))</f>
        <v/>
      </c>
      <c r="J948" s="208" t="str">
        <f ca="1">IF(ISERROR($V948),"",OFFSET('Smelter Look-up'!$I$4,$V948-4,0))</f>
        <v/>
      </c>
      <c r="K948" s="152"/>
      <c r="L948" s="152"/>
      <c r="M948" s="152"/>
      <c r="N948" s="152"/>
      <c r="O948" s="152"/>
      <c r="P948" s="210"/>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7" t="str">
        <f ca="1">IF(ISERROR($V949),"",OFFSET('Smelter Look-up'!$G$4,$V949-4,0))</f>
        <v/>
      </c>
      <c r="I949" s="208" t="str">
        <f ca="1">IF(ISERROR($V949),"",OFFSET('Smelter Look-up'!$H$4,$V949-4,0))</f>
        <v/>
      </c>
      <c r="J949" s="208" t="str">
        <f ca="1">IF(ISERROR($V949),"",OFFSET('Smelter Look-up'!$I$4,$V949-4,0))</f>
        <v/>
      </c>
      <c r="K949" s="152"/>
      <c r="L949" s="152"/>
      <c r="M949" s="152"/>
      <c r="N949" s="152"/>
      <c r="O949" s="152"/>
      <c r="P949" s="210"/>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7" t="str">
        <f ca="1">IF(ISERROR($V950),"",OFFSET('Smelter Look-up'!$G$4,$V950-4,0))</f>
        <v/>
      </c>
      <c r="I950" s="208" t="str">
        <f ca="1">IF(ISERROR($V950),"",OFFSET('Smelter Look-up'!$H$4,$V950-4,0))</f>
        <v/>
      </c>
      <c r="J950" s="208" t="str">
        <f ca="1">IF(ISERROR($V950),"",OFFSET('Smelter Look-up'!$I$4,$V950-4,0))</f>
        <v/>
      </c>
      <c r="K950" s="152"/>
      <c r="L950" s="152"/>
      <c r="M950" s="152"/>
      <c r="N950" s="152"/>
      <c r="O950" s="152"/>
      <c r="P950" s="210"/>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7" t="str">
        <f ca="1">IF(ISERROR($V951),"",OFFSET('Smelter Look-up'!$G$4,$V951-4,0))</f>
        <v/>
      </c>
      <c r="I951" s="208" t="str">
        <f ca="1">IF(ISERROR($V951),"",OFFSET('Smelter Look-up'!$H$4,$V951-4,0))</f>
        <v/>
      </c>
      <c r="J951" s="208" t="str">
        <f ca="1">IF(ISERROR($V951),"",OFFSET('Smelter Look-up'!$I$4,$V951-4,0))</f>
        <v/>
      </c>
      <c r="K951" s="152"/>
      <c r="L951" s="152"/>
      <c r="M951" s="152"/>
      <c r="N951" s="152"/>
      <c r="O951" s="152"/>
      <c r="P951" s="210"/>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7" t="str">
        <f ca="1">IF(ISERROR($V952),"",OFFSET('Smelter Look-up'!$G$4,$V952-4,0))</f>
        <v/>
      </c>
      <c r="I952" s="208" t="str">
        <f ca="1">IF(ISERROR($V952),"",OFFSET('Smelter Look-up'!$H$4,$V952-4,0))</f>
        <v/>
      </c>
      <c r="J952" s="208" t="str">
        <f ca="1">IF(ISERROR($V952),"",OFFSET('Smelter Look-up'!$I$4,$V952-4,0))</f>
        <v/>
      </c>
      <c r="K952" s="152"/>
      <c r="L952" s="152"/>
      <c r="M952" s="152"/>
      <c r="N952" s="152"/>
      <c r="O952" s="152"/>
      <c r="P952" s="210"/>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7" t="str">
        <f ca="1">IF(ISERROR($V953),"",OFFSET('Smelter Look-up'!$G$4,$V953-4,0))</f>
        <v/>
      </c>
      <c r="I953" s="208" t="str">
        <f ca="1">IF(ISERROR($V953),"",OFFSET('Smelter Look-up'!$H$4,$V953-4,0))</f>
        <v/>
      </c>
      <c r="J953" s="208" t="str">
        <f ca="1">IF(ISERROR($V953),"",OFFSET('Smelter Look-up'!$I$4,$V953-4,0))</f>
        <v/>
      </c>
      <c r="K953" s="152"/>
      <c r="L953" s="152"/>
      <c r="M953" s="152"/>
      <c r="N953" s="152"/>
      <c r="O953" s="152"/>
      <c r="P953" s="210"/>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7" t="str">
        <f ca="1">IF(ISERROR($V954),"",OFFSET('Smelter Look-up'!$G$4,$V954-4,0))</f>
        <v/>
      </c>
      <c r="I954" s="208" t="str">
        <f ca="1">IF(ISERROR($V954),"",OFFSET('Smelter Look-up'!$H$4,$V954-4,0))</f>
        <v/>
      </c>
      <c r="J954" s="208" t="str">
        <f ca="1">IF(ISERROR($V954),"",OFFSET('Smelter Look-up'!$I$4,$V954-4,0))</f>
        <v/>
      </c>
      <c r="K954" s="152"/>
      <c r="L954" s="152"/>
      <c r="M954" s="152"/>
      <c r="N954" s="152"/>
      <c r="O954" s="152"/>
      <c r="P954" s="210"/>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7" t="str">
        <f ca="1">IF(ISERROR($V955),"",OFFSET('Smelter Look-up'!$G$4,$V955-4,0))</f>
        <v/>
      </c>
      <c r="I955" s="208" t="str">
        <f ca="1">IF(ISERROR($V955),"",OFFSET('Smelter Look-up'!$H$4,$V955-4,0))</f>
        <v/>
      </c>
      <c r="J955" s="208" t="str">
        <f ca="1">IF(ISERROR($V955),"",OFFSET('Smelter Look-up'!$I$4,$V955-4,0))</f>
        <v/>
      </c>
      <c r="K955" s="152"/>
      <c r="L955" s="152"/>
      <c r="M955" s="152"/>
      <c r="N955" s="152"/>
      <c r="O955" s="152"/>
      <c r="P955" s="210"/>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7" t="str">
        <f ca="1">IF(ISERROR($V956),"",OFFSET('Smelter Look-up'!$G$4,$V956-4,0))</f>
        <v/>
      </c>
      <c r="I956" s="208" t="str">
        <f ca="1">IF(ISERROR($V956),"",OFFSET('Smelter Look-up'!$H$4,$V956-4,0))</f>
        <v/>
      </c>
      <c r="J956" s="208" t="str">
        <f ca="1">IF(ISERROR($V956),"",OFFSET('Smelter Look-up'!$I$4,$V956-4,0))</f>
        <v/>
      </c>
      <c r="K956" s="152"/>
      <c r="L956" s="152"/>
      <c r="M956" s="152"/>
      <c r="N956" s="152"/>
      <c r="O956" s="152"/>
      <c r="P956" s="210"/>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7" t="str">
        <f ca="1">IF(ISERROR($V957),"",OFFSET('Smelter Look-up'!$G$4,$V957-4,0))</f>
        <v/>
      </c>
      <c r="I957" s="208" t="str">
        <f ca="1">IF(ISERROR($V957),"",OFFSET('Smelter Look-up'!$H$4,$V957-4,0))</f>
        <v/>
      </c>
      <c r="J957" s="208" t="str">
        <f ca="1">IF(ISERROR($V957),"",OFFSET('Smelter Look-up'!$I$4,$V957-4,0))</f>
        <v/>
      </c>
      <c r="K957" s="152"/>
      <c r="L957" s="152"/>
      <c r="M957" s="152"/>
      <c r="N957" s="152"/>
      <c r="O957" s="152"/>
      <c r="P957" s="210"/>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7" t="str">
        <f ca="1">IF(ISERROR($V958),"",OFFSET('Smelter Look-up'!$G$4,$V958-4,0))</f>
        <v/>
      </c>
      <c r="I958" s="208" t="str">
        <f ca="1">IF(ISERROR($V958),"",OFFSET('Smelter Look-up'!$H$4,$V958-4,0))</f>
        <v/>
      </c>
      <c r="J958" s="208" t="str">
        <f ca="1">IF(ISERROR($V958),"",OFFSET('Smelter Look-up'!$I$4,$V958-4,0))</f>
        <v/>
      </c>
      <c r="K958" s="152"/>
      <c r="L958" s="152"/>
      <c r="M958" s="152"/>
      <c r="N958" s="152"/>
      <c r="O958" s="152"/>
      <c r="P958" s="210"/>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7" t="str">
        <f ca="1">IF(ISERROR($V959),"",OFFSET('Smelter Look-up'!$G$4,$V959-4,0))</f>
        <v/>
      </c>
      <c r="I959" s="208" t="str">
        <f ca="1">IF(ISERROR($V959),"",OFFSET('Smelter Look-up'!$H$4,$V959-4,0))</f>
        <v/>
      </c>
      <c r="J959" s="208" t="str">
        <f ca="1">IF(ISERROR($V959),"",OFFSET('Smelter Look-up'!$I$4,$V959-4,0))</f>
        <v/>
      </c>
      <c r="K959" s="152"/>
      <c r="L959" s="152"/>
      <c r="M959" s="152"/>
      <c r="N959" s="152"/>
      <c r="O959" s="152"/>
      <c r="P959" s="210"/>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7" t="str">
        <f ca="1">IF(ISERROR($V960),"",OFFSET('Smelter Look-up'!$G$4,$V960-4,0))</f>
        <v/>
      </c>
      <c r="I960" s="208" t="str">
        <f ca="1">IF(ISERROR($V960),"",OFFSET('Smelter Look-up'!$H$4,$V960-4,0))</f>
        <v/>
      </c>
      <c r="J960" s="208" t="str">
        <f ca="1">IF(ISERROR($V960),"",OFFSET('Smelter Look-up'!$I$4,$V960-4,0))</f>
        <v/>
      </c>
      <c r="K960" s="152"/>
      <c r="L960" s="152"/>
      <c r="M960" s="152"/>
      <c r="N960" s="152"/>
      <c r="O960" s="152"/>
      <c r="P960" s="210"/>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7" t="str">
        <f ca="1">IF(ISERROR($V961),"",OFFSET('Smelter Look-up'!$G$4,$V961-4,0))</f>
        <v/>
      </c>
      <c r="I961" s="208" t="str">
        <f ca="1">IF(ISERROR($V961),"",OFFSET('Smelter Look-up'!$H$4,$V961-4,0))</f>
        <v/>
      </c>
      <c r="J961" s="208" t="str">
        <f ca="1">IF(ISERROR($V961),"",OFFSET('Smelter Look-up'!$I$4,$V961-4,0))</f>
        <v/>
      </c>
      <c r="K961" s="152"/>
      <c r="L961" s="152"/>
      <c r="M961" s="152"/>
      <c r="N961" s="152"/>
      <c r="O961" s="152"/>
      <c r="P961" s="210"/>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7" t="str">
        <f ca="1">IF(ISERROR($V962),"",OFFSET('Smelter Look-up'!$G$4,$V962-4,0))</f>
        <v/>
      </c>
      <c r="I962" s="208" t="str">
        <f ca="1">IF(ISERROR($V962),"",OFFSET('Smelter Look-up'!$H$4,$V962-4,0))</f>
        <v/>
      </c>
      <c r="J962" s="208" t="str">
        <f ca="1">IF(ISERROR($V962),"",OFFSET('Smelter Look-up'!$I$4,$V962-4,0))</f>
        <v/>
      </c>
      <c r="K962" s="152"/>
      <c r="L962" s="152"/>
      <c r="M962" s="152"/>
      <c r="N962" s="152"/>
      <c r="O962" s="152"/>
      <c r="P962" s="210"/>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7" t="str">
        <f ca="1">IF(ISERROR($V963),"",OFFSET('Smelter Look-up'!$G$4,$V963-4,0))</f>
        <v/>
      </c>
      <c r="I963" s="208" t="str">
        <f ca="1">IF(ISERROR($V963),"",OFFSET('Smelter Look-up'!$H$4,$V963-4,0))</f>
        <v/>
      </c>
      <c r="J963" s="208" t="str">
        <f ca="1">IF(ISERROR($V963),"",OFFSET('Smelter Look-up'!$I$4,$V963-4,0))</f>
        <v/>
      </c>
      <c r="K963" s="152"/>
      <c r="L963" s="152"/>
      <c r="M963" s="152"/>
      <c r="N963" s="152"/>
      <c r="O963" s="152"/>
      <c r="P963" s="210"/>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7" t="str">
        <f ca="1">IF(ISERROR($V964),"",OFFSET('Smelter Look-up'!$G$4,$V964-4,0))</f>
        <v/>
      </c>
      <c r="I964" s="208" t="str">
        <f ca="1">IF(ISERROR($V964),"",OFFSET('Smelter Look-up'!$H$4,$V964-4,0))</f>
        <v/>
      </c>
      <c r="J964" s="208" t="str">
        <f ca="1">IF(ISERROR($V964),"",OFFSET('Smelter Look-up'!$I$4,$V964-4,0))</f>
        <v/>
      </c>
      <c r="K964" s="152"/>
      <c r="L964" s="152"/>
      <c r="M964" s="152"/>
      <c r="N964" s="152"/>
      <c r="O964" s="152"/>
      <c r="P964" s="210"/>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7" t="str">
        <f ca="1">IF(ISERROR($V965),"",OFFSET('Smelter Look-up'!$G$4,$V965-4,0))</f>
        <v/>
      </c>
      <c r="I965" s="208" t="str">
        <f ca="1">IF(ISERROR($V965),"",OFFSET('Smelter Look-up'!$H$4,$V965-4,0))</f>
        <v/>
      </c>
      <c r="J965" s="208" t="str">
        <f ca="1">IF(ISERROR($V965),"",OFFSET('Smelter Look-up'!$I$4,$V965-4,0))</f>
        <v/>
      </c>
      <c r="K965" s="152"/>
      <c r="L965" s="152"/>
      <c r="M965" s="152"/>
      <c r="N965" s="152"/>
      <c r="O965" s="152"/>
      <c r="P965" s="210"/>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7" t="str">
        <f ca="1">IF(ISERROR($V966),"",OFFSET('Smelter Look-up'!$G$4,$V966-4,0))</f>
        <v/>
      </c>
      <c r="I966" s="208" t="str">
        <f ca="1">IF(ISERROR($V966),"",OFFSET('Smelter Look-up'!$H$4,$V966-4,0))</f>
        <v/>
      </c>
      <c r="J966" s="208" t="str">
        <f ca="1">IF(ISERROR($V966),"",OFFSET('Smelter Look-up'!$I$4,$V966-4,0))</f>
        <v/>
      </c>
      <c r="K966" s="152"/>
      <c r="L966" s="152"/>
      <c r="M966" s="152"/>
      <c r="N966" s="152"/>
      <c r="O966" s="152"/>
      <c r="P966" s="210"/>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7" t="str">
        <f ca="1">IF(ISERROR($V967),"",OFFSET('Smelter Look-up'!$G$4,$V967-4,0))</f>
        <v/>
      </c>
      <c r="I967" s="208" t="str">
        <f ca="1">IF(ISERROR($V967),"",OFFSET('Smelter Look-up'!$H$4,$V967-4,0))</f>
        <v/>
      </c>
      <c r="J967" s="208" t="str">
        <f ca="1">IF(ISERROR($V967),"",OFFSET('Smelter Look-up'!$I$4,$V967-4,0))</f>
        <v/>
      </c>
      <c r="K967" s="152"/>
      <c r="L967" s="152"/>
      <c r="M967" s="152"/>
      <c r="N967" s="152"/>
      <c r="O967" s="152"/>
      <c r="P967" s="210"/>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7" t="str">
        <f ca="1">IF(ISERROR($V968),"",OFFSET('Smelter Look-up'!$G$4,$V968-4,0))</f>
        <v/>
      </c>
      <c r="I968" s="208" t="str">
        <f ca="1">IF(ISERROR($V968),"",OFFSET('Smelter Look-up'!$H$4,$V968-4,0))</f>
        <v/>
      </c>
      <c r="J968" s="208" t="str">
        <f ca="1">IF(ISERROR($V968),"",OFFSET('Smelter Look-up'!$I$4,$V968-4,0))</f>
        <v/>
      </c>
      <c r="K968" s="152"/>
      <c r="L968" s="152"/>
      <c r="M968" s="152"/>
      <c r="N968" s="152"/>
      <c r="O968" s="152"/>
      <c r="P968" s="210"/>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7" t="str">
        <f ca="1">IF(ISERROR($V969),"",OFFSET('Smelter Look-up'!$G$4,$V969-4,0))</f>
        <v/>
      </c>
      <c r="I969" s="208" t="str">
        <f ca="1">IF(ISERROR($V969),"",OFFSET('Smelter Look-up'!$H$4,$V969-4,0))</f>
        <v/>
      </c>
      <c r="J969" s="208" t="str">
        <f ca="1">IF(ISERROR($V969),"",OFFSET('Smelter Look-up'!$I$4,$V969-4,0))</f>
        <v/>
      </c>
      <c r="K969" s="152"/>
      <c r="L969" s="152"/>
      <c r="M969" s="152"/>
      <c r="N969" s="152"/>
      <c r="O969" s="152"/>
      <c r="P969" s="210"/>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7" t="str">
        <f ca="1">IF(ISERROR($V970),"",OFFSET('Smelter Look-up'!$G$4,$V970-4,0))</f>
        <v/>
      </c>
      <c r="I970" s="208" t="str">
        <f ca="1">IF(ISERROR($V970),"",OFFSET('Smelter Look-up'!$H$4,$V970-4,0))</f>
        <v/>
      </c>
      <c r="J970" s="208" t="str">
        <f ca="1">IF(ISERROR($V970),"",OFFSET('Smelter Look-up'!$I$4,$V970-4,0))</f>
        <v/>
      </c>
      <c r="K970" s="152"/>
      <c r="L970" s="152"/>
      <c r="M970" s="152"/>
      <c r="N970" s="152"/>
      <c r="O970" s="152"/>
      <c r="P970" s="210"/>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7" t="str">
        <f ca="1">IF(ISERROR($V971),"",OFFSET('Smelter Look-up'!$G$4,$V971-4,0))</f>
        <v/>
      </c>
      <c r="I971" s="208" t="str">
        <f ca="1">IF(ISERROR($V971),"",OFFSET('Smelter Look-up'!$H$4,$V971-4,0))</f>
        <v/>
      </c>
      <c r="J971" s="208" t="str">
        <f ca="1">IF(ISERROR($V971),"",OFFSET('Smelter Look-up'!$I$4,$V971-4,0))</f>
        <v/>
      </c>
      <c r="K971" s="152"/>
      <c r="L971" s="152"/>
      <c r="M971" s="152"/>
      <c r="N971" s="152"/>
      <c r="O971" s="152"/>
      <c r="P971" s="210"/>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7" t="str">
        <f ca="1">IF(ISERROR($V972),"",OFFSET('Smelter Look-up'!$G$4,$V972-4,0))</f>
        <v/>
      </c>
      <c r="I972" s="208" t="str">
        <f ca="1">IF(ISERROR($V972),"",OFFSET('Smelter Look-up'!$H$4,$V972-4,0))</f>
        <v/>
      </c>
      <c r="J972" s="208" t="str">
        <f ca="1">IF(ISERROR($V972),"",OFFSET('Smelter Look-up'!$I$4,$V972-4,0))</f>
        <v/>
      </c>
      <c r="K972" s="152"/>
      <c r="L972" s="152"/>
      <c r="M972" s="152"/>
      <c r="N972" s="152"/>
      <c r="O972" s="152"/>
      <c r="P972" s="210"/>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7" t="str">
        <f ca="1">IF(ISERROR($V973),"",OFFSET('Smelter Look-up'!$G$4,$V973-4,0))</f>
        <v/>
      </c>
      <c r="I973" s="208" t="str">
        <f ca="1">IF(ISERROR($V973),"",OFFSET('Smelter Look-up'!$H$4,$V973-4,0))</f>
        <v/>
      </c>
      <c r="J973" s="208" t="str">
        <f ca="1">IF(ISERROR($V973),"",OFFSET('Smelter Look-up'!$I$4,$V973-4,0))</f>
        <v/>
      </c>
      <c r="K973" s="152"/>
      <c r="L973" s="152"/>
      <c r="M973" s="152"/>
      <c r="N973" s="152"/>
      <c r="O973" s="152"/>
      <c r="P973" s="210"/>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7" t="str">
        <f ca="1">IF(ISERROR($V974),"",OFFSET('Smelter Look-up'!$G$4,$V974-4,0))</f>
        <v/>
      </c>
      <c r="I974" s="208" t="str">
        <f ca="1">IF(ISERROR($V974),"",OFFSET('Smelter Look-up'!$H$4,$V974-4,0))</f>
        <v/>
      </c>
      <c r="J974" s="208" t="str">
        <f ca="1">IF(ISERROR($V974),"",OFFSET('Smelter Look-up'!$I$4,$V974-4,0))</f>
        <v/>
      </c>
      <c r="K974" s="152"/>
      <c r="L974" s="152"/>
      <c r="M974" s="152"/>
      <c r="N974" s="152"/>
      <c r="O974" s="152"/>
      <c r="P974" s="210"/>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7" t="str">
        <f ca="1">IF(ISERROR($V975),"",OFFSET('Smelter Look-up'!$G$4,$V975-4,0))</f>
        <v/>
      </c>
      <c r="I975" s="208" t="str">
        <f ca="1">IF(ISERROR($V975),"",OFFSET('Smelter Look-up'!$H$4,$V975-4,0))</f>
        <v/>
      </c>
      <c r="J975" s="208" t="str">
        <f ca="1">IF(ISERROR($V975),"",OFFSET('Smelter Look-up'!$I$4,$V975-4,0))</f>
        <v/>
      </c>
      <c r="K975" s="152"/>
      <c r="L975" s="152"/>
      <c r="M975" s="152"/>
      <c r="N975" s="152"/>
      <c r="O975" s="152"/>
      <c r="P975" s="210"/>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7" t="str">
        <f ca="1">IF(ISERROR($V976),"",OFFSET('Smelter Look-up'!$G$4,$V976-4,0))</f>
        <v/>
      </c>
      <c r="I976" s="208" t="str">
        <f ca="1">IF(ISERROR($V976),"",OFFSET('Smelter Look-up'!$H$4,$V976-4,0))</f>
        <v/>
      </c>
      <c r="J976" s="208" t="str">
        <f ca="1">IF(ISERROR($V976),"",OFFSET('Smelter Look-up'!$I$4,$V976-4,0))</f>
        <v/>
      </c>
      <c r="K976" s="152"/>
      <c r="L976" s="152"/>
      <c r="M976" s="152"/>
      <c r="N976" s="152"/>
      <c r="O976" s="152"/>
      <c r="P976" s="210"/>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7" t="str">
        <f ca="1">IF(ISERROR($V977),"",OFFSET('Smelter Look-up'!$G$4,$V977-4,0))</f>
        <v/>
      </c>
      <c r="I977" s="208" t="str">
        <f ca="1">IF(ISERROR($V977),"",OFFSET('Smelter Look-up'!$H$4,$V977-4,0))</f>
        <v/>
      </c>
      <c r="J977" s="208" t="str">
        <f ca="1">IF(ISERROR($V977),"",OFFSET('Smelter Look-up'!$I$4,$V977-4,0))</f>
        <v/>
      </c>
      <c r="K977" s="152"/>
      <c r="L977" s="152"/>
      <c r="M977" s="152"/>
      <c r="N977" s="152"/>
      <c r="O977" s="152"/>
      <c r="P977" s="210"/>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7" t="str">
        <f ca="1">IF(ISERROR($V978),"",OFFSET('Smelter Look-up'!$G$4,$V978-4,0))</f>
        <v/>
      </c>
      <c r="I978" s="208" t="str">
        <f ca="1">IF(ISERROR($V978),"",OFFSET('Smelter Look-up'!$H$4,$V978-4,0))</f>
        <v/>
      </c>
      <c r="J978" s="208" t="str">
        <f ca="1">IF(ISERROR($V978),"",OFFSET('Smelter Look-up'!$I$4,$V978-4,0))</f>
        <v/>
      </c>
      <c r="K978" s="152"/>
      <c r="L978" s="152"/>
      <c r="M978" s="152"/>
      <c r="N978" s="152"/>
      <c r="O978" s="152"/>
      <c r="P978" s="210"/>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7" t="str">
        <f ca="1">IF(ISERROR($V979),"",OFFSET('Smelter Look-up'!$G$4,$V979-4,0))</f>
        <v/>
      </c>
      <c r="I979" s="208" t="str">
        <f ca="1">IF(ISERROR($V979),"",OFFSET('Smelter Look-up'!$H$4,$V979-4,0))</f>
        <v/>
      </c>
      <c r="J979" s="208" t="str">
        <f ca="1">IF(ISERROR($V979),"",OFFSET('Smelter Look-up'!$I$4,$V979-4,0))</f>
        <v/>
      </c>
      <c r="K979" s="152"/>
      <c r="L979" s="152"/>
      <c r="M979" s="152"/>
      <c r="N979" s="152"/>
      <c r="O979" s="152"/>
      <c r="P979" s="210"/>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7" t="str">
        <f ca="1">IF(ISERROR($V980),"",OFFSET('Smelter Look-up'!$G$4,$V980-4,0))</f>
        <v/>
      </c>
      <c r="I980" s="208" t="str">
        <f ca="1">IF(ISERROR($V980),"",OFFSET('Smelter Look-up'!$H$4,$V980-4,0))</f>
        <v/>
      </c>
      <c r="J980" s="208" t="str">
        <f ca="1">IF(ISERROR($V980),"",OFFSET('Smelter Look-up'!$I$4,$V980-4,0))</f>
        <v/>
      </c>
      <c r="K980" s="152"/>
      <c r="L980" s="152"/>
      <c r="M980" s="152"/>
      <c r="N980" s="152"/>
      <c r="O980" s="152"/>
      <c r="P980" s="210"/>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7" t="str">
        <f ca="1">IF(ISERROR($V981),"",OFFSET('Smelter Look-up'!$G$4,$V981-4,0))</f>
        <v/>
      </c>
      <c r="I981" s="208" t="str">
        <f ca="1">IF(ISERROR($V981),"",OFFSET('Smelter Look-up'!$H$4,$V981-4,0))</f>
        <v/>
      </c>
      <c r="J981" s="208" t="str">
        <f ca="1">IF(ISERROR($V981),"",OFFSET('Smelter Look-up'!$I$4,$V981-4,0))</f>
        <v/>
      </c>
      <c r="K981" s="152"/>
      <c r="L981" s="152"/>
      <c r="M981" s="152"/>
      <c r="N981" s="152"/>
      <c r="O981" s="152"/>
      <c r="P981" s="210"/>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7" t="str">
        <f ca="1">IF(ISERROR($V982),"",OFFSET('Smelter Look-up'!$G$4,$V982-4,0))</f>
        <v/>
      </c>
      <c r="I982" s="208" t="str">
        <f ca="1">IF(ISERROR($V982),"",OFFSET('Smelter Look-up'!$H$4,$V982-4,0))</f>
        <v/>
      </c>
      <c r="J982" s="208" t="str">
        <f ca="1">IF(ISERROR($V982),"",OFFSET('Smelter Look-up'!$I$4,$V982-4,0))</f>
        <v/>
      </c>
      <c r="K982" s="152"/>
      <c r="L982" s="152"/>
      <c r="M982" s="152"/>
      <c r="N982" s="152"/>
      <c r="O982" s="152"/>
      <c r="P982" s="210"/>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7" t="str">
        <f ca="1">IF(ISERROR($V983),"",OFFSET('Smelter Look-up'!$G$4,$V983-4,0))</f>
        <v/>
      </c>
      <c r="I983" s="208" t="str">
        <f ca="1">IF(ISERROR($V983),"",OFFSET('Smelter Look-up'!$H$4,$V983-4,0))</f>
        <v/>
      </c>
      <c r="J983" s="208" t="str">
        <f ca="1">IF(ISERROR($V983),"",OFFSET('Smelter Look-up'!$I$4,$V983-4,0))</f>
        <v/>
      </c>
      <c r="K983" s="152"/>
      <c r="L983" s="152"/>
      <c r="M983" s="152"/>
      <c r="N983" s="152"/>
      <c r="O983" s="152"/>
      <c r="P983" s="210"/>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7" t="str">
        <f ca="1">IF(ISERROR($V984),"",OFFSET('Smelter Look-up'!$G$4,$V984-4,0))</f>
        <v/>
      </c>
      <c r="I984" s="208" t="str">
        <f ca="1">IF(ISERROR($V984),"",OFFSET('Smelter Look-up'!$H$4,$V984-4,0))</f>
        <v/>
      </c>
      <c r="J984" s="208" t="str">
        <f ca="1">IF(ISERROR($V984),"",OFFSET('Smelter Look-up'!$I$4,$V984-4,0))</f>
        <v/>
      </c>
      <c r="K984" s="152"/>
      <c r="L984" s="152"/>
      <c r="M984" s="152"/>
      <c r="N984" s="152"/>
      <c r="O984" s="152"/>
      <c r="P984" s="210"/>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7" t="str">
        <f ca="1">IF(ISERROR($V985),"",OFFSET('Smelter Look-up'!$G$4,$V985-4,0))</f>
        <v/>
      </c>
      <c r="I985" s="208" t="str">
        <f ca="1">IF(ISERROR($V985),"",OFFSET('Smelter Look-up'!$H$4,$V985-4,0))</f>
        <v/>
      </c>
      <c r="J985" s="208" t="str">
        <f ca="1">IF(ISERROR($V985),"",OFFSET('Smelter Look-up'!$I$4,$V985-4,0))</f>
        <v/>
      </c>
      <c r="K985" s="152"/>
      <c r="L985" s="152"/>
      <c r="M985" s="152"/>
      <c r="N985" s="152"/>
      <c r="O985" s="152"/>
      <c r="P985" s="210"/>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7" t="str">
        <f ca="1">IF(ISERROR($V986),"",OFFSET('Smelter Look-up'!$G$4,$V986-4,0))</f>
        <v/>
      </c>
      <c r="I986" s="208" t="str">
        <f ca="1">IF(ISERROR($V986),"",OFFSET('Smelter Look-up'!$H$4,$V986-4,0))</f>
        <v/>
      </c>
      <c r="J986" s="208" t="str">
        <f ca="1">IF(ISERROR($V986),"",OFFSET('Smelter Look-up'!$I$4,$V986-4,0))</f>
        <v/>
      </c>
      <c r="K986" s="152"/>
      <c r="L986" s="152"/>
      <c r="M986" s="152"/>
      <c r="N986" s="152"/>
      <c r="O986" s="152"/>
      <c r="P986" s="210"/>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7" t="str">
        <f ca="1">IF(ISERROR($V987),"",OFFSET('Smelter Look-up'!$G$4,$V987-4,0))</f>
        <v/>
      </c>
      <c r="I987" s="208" t="str">
        <f ca="1">IF(ISERROR($V987),"",OFFSET('Smelter Look-up'!$H$4,$V987-4,0))</f>
        <v/>
      </c>
      <c r="J987" s="208" t="str">
        <f ca="1">IF(ISERROR($V987),"",OFFSET('Smelter Look-up'!$I$4,$V987-4,0))</f>
        <v/>
      </c>
      <c r="K987" s="152"/>
      <c r="L987" s="152"/>
      <c r="M987" s="152"/>
      <c r="N987" s="152"/>
      <c r="O987" s="152"/>
      <c r="P987" s="210"/>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7" t="str">
        <f ca="1">IF(ISERROR($V988),"",OFFSET('Smelter Look-up'!$G$4,$V988-4,0))</f>
        <v/>
      </c>
      <c r="I988" s="208" t="str">
        <f ca="1">IF(ISERROR($V988),"",OFFSET('Smelter Look-up'!$H$4,$V988-4,0))</f>
        <v/>
      </c>
      <c r="J988" s="208" t="str">
        <f ca="1">IF(ISERROR($V988),"",OFFSET('Smelter Look-up'!$I$4,$V988-4,0))</f>
        <v/>
      </c>
      <c r="K988" s="152"/>
      <c r="L988" s="152"/>
      <c r="M988" s="152"/>
      <c r="N988" s="152"/>
      <c r="O988" s="152"/>
      <c r="P988" s="210"/>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7" t="str">
        <f ca="1">IF(ISERROR($V989),"",OFFSET('Smelter Look-up'!$G$4,$V989-4,0))</f>
        <v/>
      </c>
      <c r="I989" s="208" t="str">
        <f ca="1">IF(ISERROR($V989),"",OFFSET('Smelter Look-up'!$H$4,$V989-4,0))</f>
        <v/>
      </c>
      <c r="J989" s="208" t="str">
        <f ca="1">IF(ISERROR($V989),"",OFFSET('Smelter Look-up'!$I$4,$V989-4,0))</f>
        <v/>
      </c>
      <c r="K989" s="152"/>
      <c r="L989" s="152"/>
      <c r="M989" s="152"/>
      <c r="N989" s="152"/>
      <c r="O989" s="152"/>
      <c r="P989" s="210"/>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7" t="str">
        <f ca="1">IF(ISERROR($V990),"",OFFSET('Smelter Look-up'!$G$4,$V990-4,0))</f>
        <v/>
      </c>
      <c r="I990" s="208" t="str">
        <f ca="1">IF(ISERROR($V990),"",OFFSET('Smelter Look-up'!$H$4,$V990-4,0))</f>
        <v/>
      </c>
      <c r="J990" s="208" t="str">
        <f ca="1">IF(ISERROR($V990),"",OFFSET('Smelter Look-up'!$I$4,$V990-4,0))</f>
        <v/>
      </c>
      <c r="K990" s="152"/>
      <c r="L990" s="152"/>
      <c r="M990" s="152"/>
      <c r="N990" s="152"/>
      <c r="O990" s="152"/>
      <c r="P990" s="210"/>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7" t="str">
        <f ca="1">IF(ISERROR($V991),"",OFFSET('Smelter Look-up'!$G$4,$V991-4,0))</f>
        <v/>
      </c>
      <c r="I991" s="208" t="str">
        <f ca="1">IF(ISERROR($V991),"",OFFSET('Smelter Look-up'!$H$4,$V991-4,0))</f>
        <v/>
      </c>
      <c r="J991" s="208" t="str">
        <f ca="1">IF(ISERROR($V991),"",OFFSET('Smelter Look-up'!$I$4,$V991-4,0))</f>
        <v/>
      </c>
      <c r="K991" s="152"/>
      <c r="L991" s="152"/>
      <c r="M991" s="152"/>
      <c r="N991" s="152"/>
      <c r="O991" s="152"/>
      <c r="P991" s="210"/>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7" t="str">
        <f ca="1">IF(ISERROR($V992),"",OFFSET('Smelter Look-up'!$G$4,$V992-4,0))</f>
        <v/>
      </c>
      <c r="I992" s="208" t="str">
        <f ca="1">IF(ISERROR($V992),"",OFFSET('Smelter Look-up'!$H$4,$V992-4,0))</f>
        <v/>
      </c>
      <c r="J992" s="208" t="str">
        <f ca="1">IF(ISERROR($V992),"",OFFSET('Smelter Look-up'!$I$4,$V992-4,0))</f>
        <v/>
      </c>
      <c r="K992" s="152"/>
      <c r="L992" s="152"/>
      <c r="M992" s="152"/>
      <c r="N992" s="152"/>
      <c r="O992" s="152"/>
      <c r="P992" s="210"/>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7" t="str">
        <f ca="1">IF(ISERROR($V993),"",OFFSET('Smelter Look-up'!$G$4,$V993-4,0))</f>
        <v/>
      </c>
      <c r="I993" s="208" t="str">
        <f ca="1">IF(ISERROR($V993),"",OFFSET('Smelter Look-up'!$H$4,$V993-4,0))</f>
        <v/>
      </c>
      <c r="J993" s="208" t="str">
        <f ca="1">IF(ISERROR($V993),"",OFFSET('Smelter Look-up'!$I$4,$V993-4,0))</f>
        <v/>
      </c>
      <c r="K993" s="152"/>
      <c r="L993" s="152"/>
      <c r="M993" s="152"/>
      <c r="N993" s="152"/>
      <c r="O993" s="152"/>
      <c r="P993" s="210"/>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7" t="str">
        <f ca="1">IF(ISERROR($V994),"",OFFSET('Smelter Look-up'!$G$4,$V994-4,0))</f>
        <v/>
      </c>
      <c r="I994" s="208" t="str">
        <f ca="1">IF(ISERROR($V994),"",OFFSET('Smelter Look-up'!$H$4,$V994-4,0))</f>
        <v/>
      </c>
      <c r="J994" s="208" t="str">
        <f ca="1">IF(ISERROR($V994),"",OFFSET('Smelter Look-up'!$I$4,$V994-4,0))</f>
        <v/>
      </c>
      <c r="K994" s="152"/>
      <c r="L994" s="152"/>
      <c r="M994" s="152"/>
      <c r="N994" s="152"/>
      <c r="O994" s="152"/>
      <c r="P994" s="210"/>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7" t="str">
        <f ca="1">IF(ISERROR($V995),"",OFFSET('Smelter Look-up'!$G$4,$V995-4,0))</f>
        <v/>
      </c>
      <c r="I995" s="208" t="str">
        <f ca="1">IF(ISERROR($V995),"",OFFSET('Smelter Look-up'!$H$4,$V995-4,0))</f>
        <v/>
      </c>
      <c r="J995" s="208" t="str">
        <f ca="1">IF(ISERROR($V995),"",OFFSET('Smelter Look-up'!$I$4,$V995-4,0))</f>
        <v/>
      </c>
      <c r="K995" s="152"/>
      <c r="L995" s="152"/>
      <c r="M995" s="152"/>
      <c r="N995" s="152"/>
      <c r="O995" s="152"/>
      <c r="P995" s="210"/>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7" t="str">
        <f ca="1">IF(ISERROR($V996),"",OFFSET('Smelter Look-up'!$G$4,$V996-4,0))</f>
        <v/>
      </c>
      <c r="I996" s="208" t="str">
        <f ca="1">IF(ISERROR($V996),"",OFFSET('Smelter Look-up'!$H$4,$V996-4,0))</f>
        <v/>
      </c>
      <c r="J996" s="208" t="str">
        <f ca="1">IF(ISERROR($V996),"",OFFSET('Smelter Look-up'!$I$4,$V996-4,0))</f>
        <v/>
      </c>
      <c r="K996" s="152"/>
      <c r="L996" s="152"/>
      <c r="M996" s="152"/>
      <c r="N996" s="152"/>
      <c r="O996" s="152"/>
      <c r="P996" s="210"/>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7" t="str">
        <f ca="1">IF(ISERROR($V997),"",OFFSET('Smelter Look-up'!$G$4,$V997-4,0))</f>
        <v/>
      </c>
      <c r="I997" s="208" t="str">
        <f ca="1">IF(ISERROR($V997),"",OFFSET('Smelter Look-up'!$H$4,$V997-4,0))</f>
        <v/>
      </c>
      <c r="J997" s="208" t="str">
        <f ca="1">IF(ISERROR($V997),"",OFFSET('Smelter Look-up'!$I$4,$V997-4,0))</f>
        <v/>
      </c>
      <c r="K997" s="152"/>
      <c r="L997" s="152"/>
      <c r="M997" s="152"/>
      <c r="N997" s="152"/>
      <c r="O997" s="152"/>
      <c r="P997" s="210"/>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7" t="str">
        <f ca="1">IF(ISERROR($V998),"",OFFSET('Smelter Look-up'!$G$4,$V998-4,0))</f>
        <v/>
      </c>
      <c r="I998" s="208" t="str">
        <f ca="1">IF(ISERROR($V998),"",OFFSET('Smelter Look-up'!$H$4,$V998-4,0))</f>
        <v/>
      </c>
      <c r="J998" s="208" t="str">
        <f ca="1">IF(ISERROR($V998),"",OFFSET('Smelter Look-up'!$I$4,$V998-4,0))</f>
        <v/>
      </c>
      <c r="K998" s="152"/>
      <c r="L998" s="152"/>
      <c r="M998" s="152"/>
      <c r="N998" s="152"/>
      <c r="O998" s="152"/>
      <c r="P998" s="210"/>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7" t="str">
        <f ca="1">IF(ISERROR($V999),"",OFFSET('Smelter Look-up'!$G$4,$V999-4,0))</f>
        <v/>
      </c>
      <c r="I999" s="208" t="str">
        <f ca="1">IF(ISERROR($V999),"",OFFSET('Smelter Look-up'!$H$4,$V999-4,0))</f>
        <v/>
      </c>
      <c r="J999" s="208" t="str">
        <f ca="1">IF(ISERROR($V999),"",OFFSET('Smelter Look-up'!$I$4,$V999-4,0))</f>
        <v/>
      </c>
      <c r="K999" s="152"/>
      <c r="L999" s="152"/>
      <c r="M999" s="152"/>
      <c r="N999" s="152"/>
      <c r="O999" s="152"/>
      <c r="P999" s="210"/>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7" t="str">
        <f ca="1">IF(ISERROR($V1000),"",OFFSET('Smelter Look-up'!$G$4,$V1000-4,0))</f>
        <v/>
      </c>
      <c r="I1000" s="208" t="str">
        <f ca="1">IF(ISERROR($V1000),"",OFFSET('Smelter Look-up'!$H$4,$V1000-4,0))</f>
        <v/>
      </c>
      <c r="J1000" s="208" t="str">
        <f ca="1">IF(ISERROR($V1000),"",OFFSET('Smelter Look-up'!$I$4,$V1000-4,0))</f>
        <v/>
      </c>
      <c r="K1000" s="152"/>
      <c r="L1000" s="152"/>
      <c r="M1000" s="152"/>
      <c r="N1000" s="152"/>
      <c r="O1000" s="152"/>
      <c r="P1000" s="210"/>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7" t="str">
        <f ca="1">IF(ISERROR($V1001),"",OFFSET('Smelter Look-up'!$G$4,$V1001-4,0))</f>
        <v/>
      </c>
      <c r="I1001" s="208" t="str">
        <f ca="1">IF(ISERROR($V1001),"",OFFSET('Smelter Look-up'!$H$4,$V1001-4,0))</f>
        <v/>
      </c>
      <c r="J1001" s="208" t="str">
        <f ca="1">IF(ISERROR($V1001),"",OFFSET('Smelter Look-up'!$I$4,$V1001-4,0))</f>
        <v/>
      </c>
      <c r="K1001" s="152"/>
      <c r="L1001" s="152"/>
      <c r="M1001" s="152"/>
      <c r="N1001" s="152"/>
      <c r="O1001" s="152"/>
      <c r="P1001" s="210"/>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7" t="str">
        <f ca="1">IF(ISERROR($V1002),"",OFFSET('Smelter Look-up'!$G$4,$V1002-4,0))</f>
        <v/>
      </c>
      <c r="I1002" s="208" t="str">
        <f ca="1">IF(ISERROR($V1002),"",OFFSET('Smelter Look-up'!$H$4,$V1002-4,0))</f>
        <v/>
      </c>
      <c r="J1002" s="208" t="str">
        <f ca="1">IF(ISERROR($V1002),"",OFFSET('Smelter Look-up'!$I$4,$V1002-4,0))</f>
        <v/>
      </c>
      <c r="K1002" s="152"/>
      <c r="L1002" s="152"/>
      <c r="M1002" s="152"/>
      <c r="N1002" s="152"/>
      <c r="O1002" s="152"/>
      <c r="P1002" s="210"/>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7" t="str">
        <f ca="1">IF(ISERROR($V1003),"",OFFSET('Smelter Look-up'!$G$4,$V1003-4,0))</f>
        <v/>
      </c>
      <c r="I1003" s="208" t="str">
        <f ca="1">IF(ISERROR($V1003),"",OFFSET('Smelter Look-up'!$H$4,$V1003-4,0))</f>
        <v/>
      </c>
      <c r="J1003" s="208" t="str">
        <f ca="1">IF(ISERROR($V1003),"",OFFSET('Smelter Look-up'!$I$4,$V1003-4,0))</f>
        <v/>
      </c>
      <c r="K1003" s="152"/>
      <c r="L1003" s="152"/>
      <c r="M1003" s="152"/>
      <c r="N1003" s="152"/>
      <c r="O1003" s="152"/>
      <c r="P1003" s="210"/>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7" t="str">
        <f ca="1">IF(ISERROR($V1004),"",OFFSET('Smelter Look-up'!$G$4,$V1004-4,0))</f>
        <v/>
      </c>
      <c r="I1004" s="208" t="str">
        <f ca="1">IF(ISERROR($V1004),"",OFFSET('Smelter Look-up'!$H$4,$V1004-4,0))</f>
        <v/>
      </c>
      <c r="J1004" s="208" t="str">
        <f ca="1">IF(ISERROR($V1004),"",OFFSET('Smelter Look-up'!$I$4,$V1004-4,0))</f>
        <v/>
      </c>
      <c r="K1004" s="152"/>
      <c r="L1004" s="152"/>
      <c r="M1004" s="152"/>
      <c r="N1004" s="152"/>
      <c r="O1004" s="152"/>
      <c r="P1004" s="210"/>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7" t="str">
        <f ca="1">IF(ISERROR($V1005),"",OFFSET('Smelter Look-up'!$G$4,$V1005-4,0))</f>
        <v/>
      </c>
      <c r="I1005" s="208" t="str">
        <f ca="1">IF(ISERROR($V1005),"",OFFSET('Smelter Look-up'!$H$4,$V1005-4,0))</f>
        <v/>
      </c>
      <c r="J1005" s="208" t="str">
        <f ca="1">IF(ISERROR($V1005),"",OFFSET('Smelter Look-up'!$I$4,$V1005-4,0))</f>
        <v/>
      </c>
      <c r="K1005" s="152"/>
      <c r="L1005" s="152"/>
      <c r="M1005" s="152"/>
      <c r="N1005" s="152"/>
      <c r="O1005" s="152"/>
      <c r="P1005" s="210"/>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7" t="str">
        <f ca="1">IF(ISERROR($V1006),"",OFFSET('Smelter Look-up'!$G$4,$V1006-4,0))</f>
        <v/>
      </c>
      <c r="I1006" s="208" t="str">
        <f ca="1">IF(ISERROR($V1006),"",OFFSET('Smelter Look-up'!$H$4,$V1006-4,0))</f>
        <v/>
      </c>
      <c r="J1006" s="208" t="str">
        <f ca="1">IF(ISERROR($V1006),"",OFFSET('Smelter Look-up'!$I$4,$V1006-4,0))</f>
        <v/>
      </c>
      <c r="K1006" s="152"/>
      <c r="L1006" s="152"/>
      <c r="M1006" s="152"/>
      <c r="N1006" s="152"/>
      <c r="O1006" s="152"/>
      <c r="P1006" s="210"/>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7" t="str">
        <f ca="1">IF(ISERROR($V1007),"",OFFSET('Smelter Look-up'!$G$4,$V1007-4,0))</f>
        <v/>
      </c>
      <c r="I1007" s="208" t="str">
        <f ca="1">IF(ISERROR($V1007),"",OFFSET('Smelter Look-up'!$H$4,$V1007-4,0))</f>
        <v/>
      </c>
      <c r="J1007" s="208" t="str">
        <f ca="1">IF(ISERROR($V1007),"",OFFSET('Smelter Look-up'!$I$4,$V1007-4,0))</f>
        <v/>
      </c>
      <c r="K1007" s="152"/>
      <c r="L1007" s="152"/>
      <c r="M1007" s="152"/>
      <c r="N1007" s="152"/>
      <c r="O1007" s="152"/>
      <c r="P1007" s="210"/>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7" t="str">
        <f ca="1">IF(ISERROR($V1008),"",OFFSET('Smelter Look-up'!$G$4,$V1008-4,0))</f>
        <v/>
      </c>
      <c r="I1008" s="208" t="str">
        <f ca="1">IF(ISERROR($V1008),"",OFFSET('Smelter Look-up'!$H$4,$V1008-4,0))</f>
        <v/>
      </c>
      <c r="J1008" s="208" t="str">
        <f ca="1">IF(ISERROR($V1008),"",OFFSET('Smelter Look-up'!$I$4,$V1008-4,0))</f>
        <v/>
      </c>
      <c r="K1008" s="152"/>
      <c r="L1008" s="152"/>
      <c r="M1008" s="152"/>
      <c r="N1008" s="152"/>
      <c r="O1008" s="152"/>
      <c r="P1008" s="210"/>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7" t="str">
        <f ca="1">IF(ISERROR($V1009),"",OFFSET('Smelter Look-up'!$G$4,$V1009-4,0))</f>
        <v/>
      </c>
      <c r="I1009" s="208" t="str">
        <f ca="1">IF(ISERROR($V1009),"",OFFSET('Smelter Look-up'!$H$4,$V1009-4,0))</f>
        <v/>
      </c>
      <c r="J1009" s="208" t="str">
        <f ca="1">IF(ISERROR($V1009),"",OFFSET('Smelter Look-up'!$I$4,$V1009-4,0))</f>
        <v/>
      </c>
      <c r="K1009" s="152"/>
      <c r="L1009" s="152"/>
      <c r="M1009" s="152"/>
      <c r="N1009" s="152"/>
      <c r="O1009" s="152"/>
      <c r="P1009" s="210"/>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7" t="str">
        <f ca="1">IF(ISERROR($V1010),"",OFFSET('Smelter Look-up'!$G$4,$V1010-4,0))</f>
        <v/>
      </c>
      <c r="I1010" s="208" t="str">
        <f ca="1">IF(ISERROR($V1010),"",OFFSET('Smelter Look-up'!$H$4,$V1010-4,0))</f>
        <v/>
      </c>
      <c r="J1010" s="208" t="str">
        <f ca="1">IF(ISERROR($V1010),"",OFFSET('Smelter Look-up'!$I$4,$V1010-4,0))</f>
        <v/>
      </c>
      <c r="K1010" s="152"/>
      <c r="L1010" s="152"/>
      <c r="M1010" s="152"/>
      <c r="N1010" s="152"/>
      <c r="O1010" s="152"/>
      <c r="P1010" s="210"/>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7" t="str">
        <f ca="1">IF(ISERROR($V1011),"",OFFSET('Smelter Look-up'!$G$4,$V1011-4,0))</f>
        <v/>
      </c>
      <c r="I1011" s="208" t="str">
        <f ca="1">IF(ISERROR($V1011),"",OFFSET('Smelter Look-up'!$H$4,$V1011-4,0))</f>
        <v/>
      </c>
      <c r="J1011" s="208" t="str">
        <f ca="1">IF(ISERROR($V1011),"",OFFSET('Smelter Look-up'!$I$4,$V1011-4,0))</f>
        <v/>
      </c>
      <c r="K1011" s="152"/>
      <c r="L1011" s="152"/>
      <c r="M1011" s="152"/>
      <c r="N1011" s="152"/>
      <c r="O1011" s="152"/>
      <c r="P1011" s="210"/>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7" t="str">
        <f ca="1">IF(ISERROR($V1012),"",OFFSET('Smelter Look-up'!$G$4,$V1012-4,0))</f>
        <v/>
      </c>
      <c r="I1012" s="208" t="str">
        <f ca="1">IF(ISERROR($V1012),"",OFFSET('Smelter Look-up'!$H$4,$V1012-4,0))</f>
        <v/>
      </c>
      <c r="J1012" s="208" t="str">
        <f ca="1">IF(ISERROR($V1012),"",OFFSET('Smelter Look-up'!$I$4,$V1012-4,0))</f>
        <v/>
      </c>
      <c r="K1012" s="152"/>
      <c r="L1012" s="152"/>
      <c r="M1012" s="152"/>
      <c r="N1012" s="152"/>
      <c r="O1012" s="152"/>
      <c r="P1012" s="210"/>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7" t="str">
        <f ca="1">IF(ISERROR($V1013),"",OFFSET('Smelter Look-up'!$G$4,$V1013-4,0))</f>
        <v/>
      </c>
      <c r="I1013" s="208" t="str">
        <f ca="1">IF(ISERROR($V1013),"",OFFSET('Smelter Look-up'!$H$4,$V1013-4,0))</f>
        <v/>
      </c>
      <c r="J1013" s="208" t="str">
        <f ca="1">IF(ISERROR($V1013),"",OFFSET('Smelter Look-up'!$I$4,$V1013-4,0))</f>
        <v/>
      </c>
      <c r="K1013" s="152"/>
      <c r="L1013" s="152"/>
      <c r="M1013" s="152"/>
      <c r="N1013" s="152"/>
      <c r="O1013" s="152"/>
      <c r="P1013" s="210"/>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7" t="str">
        <f ca="1">IF(ISERROR($V1014),"",OFFSET('Smelter Look-up'!$G$4,$V1014-4,0))</f>
        <v/>
      </c>
      <c r="I1014" s="208" t="str">
        <f ca="1">IF(ISERROR($V1014),"",OFFSET('Smelter Look-up'!$H$4,$V1014-4,0))</f>
        <v/>
      </c>
      <c r="J1014" s="208" t="str">
        <f ca="1">IF(ISERROR($V1014),"",OFFSET('Smelter Look-up'!$I$4,$V1014-4,0))</f>
        <v/>
      </c>
      <c r="K1014" s="152"/>
      <c r="L1014" s="152"/>
      <c r="M1014" s="152"/>
      <c r="N1014" s="152"/>
      <c r="O1014" s="152"/>
      <c r="P1014" s="210"/>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7" t="str">
        <f ca="1">IF(ISERROR($V1015),"",OFFSET('Smelter Look-up'!$G$4,$V1015-4,0))</f>
        <v/>
      </c>
      <c r="I1015" s="208" t="str">
        <f ca="1">IF(ISERROR($V1015),"",OFFSET('Smelter Look-up'!$H$4,$V1015-4,0))</f>
        <v/>
      </c>
      <c r="J1015" s="208" t="str">
        <f ca="1">IF(ISERROR($V1015),"",OFFSET('Smelter Look-up'!$I$4,$V1015-4,0))</f>
        <v/>
      </c>
      <c r="K1015" s="152"/>
      <c r="L1015" s="152"/>
      <c r="M1015" s="152"/>
      <c r="N1015" s="152"/>
      <c r="O1015" s="152"/>
      <c r="P1015" s="210"/>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7" t="str">
        <f ca="1">IF(ISERROR($V1016),"",OFFSET('Smelter Look-up'!$G$4,$V1016-4,0))</f>
        <v/>
      </c>
      <c r="I1016" s="208" t="str">
        <f ca="1">IF(ISERROR($V1016),"",OFFSET('Smelter Look-up'!$H$4,$V1016-4,0))</f>
        <v/>
      </c>
      <c r="J1016" s="208" t="str">
        <f ca="1">IF(ISERROR($V1016),"",OFFSET('Smelter Look-up'!$I$4,$V1016-4,0))</f>
        <v/>
      </c>
      <c r="K1016" s="152"/>
      <c r="L1016" s="152"/>
      <c r="M1016" s="152"/>
      <c r="N1016" s="152"/>
      <c r="O1016" s="152"/>
      <c r="P1016" s="210"/>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7" t="str">
        <f ca="1">IF(ISERROR($V1017),"",OFFSET('Smelter Look-up'!$G$4,$V1017-4,0))</f>
        <v/>
      </c>
      <c r="I1017" s="208" t="str">
        <f ca="1">IF(ISERROR($V1017),"",OFFSET('Smelter Look-up'!$H$4,$V1017-4,0))</f>
        <v/>
      </c>
      <c r="J1017" s="208" t="str">
        <f ca="1">IF(ISERROR($V1017),"",OFFSET('Smelter Look-up'!$I$4,$V1017-4,0))</f>
        <v/>
      </c>
      <c r="K1017" s="152"/>
      <c r="L1017" s="152"/>
      <c r="M1017" s="152"/>
      <c r="N1017" s="152"/>
      <c r="O1017" s="152"/>
      <c r="P1017" s="210"/>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7" t="str">
        <f ca="1">IF(ISERROR($V1018),"",OFFSET('Smelter Look-up'!$G$4,$V1018-4,0))</f>
        <v/>
      </c>
      <c r="I1018" s="208" t="str">
        <f ca="1">IF(ISERROR($V1018),"",OFFSET('Smelter Look-up'!$H$4,$V1018-4,0))</f>
        <v/>
      </c>
      <c r="J1018" s="208" t="str">
        <f ca="1">IF(ISERROR($V1018),"",OFFSET('Smelter Look-up'!$I$4,$V1018-4,0))</f>
        <v/>
      </c>
      <c r="K1018" s="152"/>
      <c r="L1018" s="152"/>
      <c r="M1018" s="152"/>
      <c r="N1018" s="152"/>
      <c r="O1018" s="152"/>
      <c r="P1018" s="210"/>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7" t="str">
        <f ca="1">IF(ISERROR($V1019),"",OFFSET('Smelter Look-up'!$G$4,$V1019-4,0))</f>
        <v/>
      </c>
      <c r="I1019" s="208" t="str">
        <f ca="1">IF(ISERROR($V1019),"",OFFSET('Smelter Look-up'!$H$4,$V1019-4,0))</f>
        <v/>
      </c>
      <c r="J1019" s="208" t="str">
        <f ca="1">IF(ISERROR($V1019),"",OFFSET('Smelter Look-up'!$I$4,$V1019-4,0))</f>
        <v/>
      </c>
      <c r="K1019" s="152"/>
      <c r="L1019" s="152"/>
      <c r="M1019" s="152"/>
      <c r="N1019" s="152"/>
      <c r="O1019" s="152"/>
      <c r="P1019" s="210"/>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7" t="str">
        <f ca="1">IF(ISERROR($V1020),"",OFFSET('Smelter Look-up'!$G$4,$V1020-4,0))</f>
        <v/>
      </c>
      <c r="I1020" s="208" t="str">
        <f ca="1">IF(ISERROR($V1020),"",OFFSET('Smelter Look-up'!$H$4,$V1020-4,0))</f>
        <v/>
      </c>
      <c r="J1020" s="208" t="str">
        <f ca="1">IF(ISERROR($V1020),"",OFFSET('Smelter Look-up'!$I$4,$V1020-4,0))</f>
        <v/>
      </c>
      <c r="K1020" s="152"/>
      <c r="L1020" s="152"/>
      <c r="M1020" s="152"/>
      <c r="N1020" s="152"/>
      <c r="O1020" s="152"/>
      <c r="P1020" s="210"/>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7" t="str">
        <f ca="1">IF(ISERROR($V1021),"",OFFSET('Smelter Look-up'!$G$4,$V1021-4,0))</f>
        <v/>
      </c>
      <c r="I1021" s="208" t="str">
        <f ca="1">IF(ISERROR($V1021),"",OFFSET('Smelter Look-up'!$H$4,$V1021-4,0))</f>
        <v/>
      </c>
      <c r="J1021" s="208" t="str">
        <f ca="1">IF(ISERROR($V1021),"",OFFSET('Smelter Look-up'!$I$4,$V1021-4,0))</f>
        <v/>
      </c>
      <c r="K1021" s="152"/>
      <c r="L1021" s="152"/>
      <c r="M1021" s="152"/>
      <c r="N1021" s="152"/>
      <c r="O1021" s="152"/>
      <c r="P1021" s="210"/>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7" t="str">
        <f ca="1">IF(ISERROR($V1022),"",OFFSET('Smelter Look-up'!$G$4,$V1022-4,0))</f>
        <v/>
      </c>
      <c r="I1022" s="208" t="str">
        <f ca="1">IF(ISERROR($V1022),"",OFFSET('Smelter Look-up'!$H$4,$V1022-4,0))</f>
        <v/>
      </c>
      <c r="J1022" s="208" t="str">
        <f ca="1">IF(ISERROR($V1022),"",OFFSET('Smelter Look-up'!$I$4,$V1022-4,0))</f>
        <v/>
      </c>
      <c r="K1022" s="152"/>
      <c r="L1022" s="152"/>
      <c r="M1022" s="152"/>
      <c r="N1022" s="152"/>
      <c r="O1022" s="152"/>
      <c r="P1022" s="210"/>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7" t="str">
        <f ca="1">IF(ISERROR($V1023),"",OFFSET('Smelter Look-up'!$G$4,$V1023-4,0))</f>
        <v/>
      </c>
      <c r="I1023" s="208" t="str">
        <f ca="1">IF(ISERROR($V1023),"",OFFSET('Smelter Look-up'!$H$4,$V1023-4,0))</f>
        <v/>
      </c>
      <c r="J1023" s="208" t="str">
        <f ca="1">IF(ISERROR($V1023),"",OFFSET('Smelter Look-up'!$I$4,$V1023-4,0))</f>
        <v/>
      </c>
      <c r="K1023" s="152"/>
      <c r="L1023" s="152"/>
      <c r="M1023" s="152"/>
      <c r="N1023" s="152"/>
      <c r="O1023" s="152"/>
      <c r="P1023" s="210"/>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7" t="str">
        <f ca="1">IF(ISERROR($V1024),"",OFFSET('Smelter Look-up'!$G$4,$V1024-4,0))</f>
        <v/>
      </c>
      <c r="I1024" s="208" t="str">
        <f ca="1">IF(ISERROR($V1024),"",OFFSET('Smelter Look-up'!$H$4,$V1024-4,0))</f>
        <v/>
      </c>
      <c r="J1024" s="208" t="str">
        <f ca="1">IF(ISERROR($V1024),"",OFFSET('Smelter Look-up'!$I$4,$V1024-4,0))</f>
        <v/>
      </c>
      <c r="K1024" s="152"/>
      <c r="L1024" s="152"/>
      <c r="M1024" s="152"/>
      <c r="N1024" s="152"/>
      <c r="O1024" s="152"/>
      <c r="P1024" s="210"/>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7" t="str">
        <f ca="1">IF(ISERROR($V1025),"",OFFSET('Smelter Look-up'!$G$4,$V1025-4,0))</f>
        <v/>
      </c>
      <c r="I1025" s="208" t="str">
        <f ca="1">IF(ISERROR($V1025),"",OFFSET('Smelter Look-up'!$H$4,$V1025-4,0))</f>
        <v/>
      </c>
      <c r="J1025" s="208" t="str">
        <f ca="1">IF(ISERROR($V1025),"",OFFSET('Smelter Look-up'!$I$4,$V1025-4,0))</f>
        <v/>
      </c>
      <c r="K1025" s="152"/>
      <c r="L1025" s="152"/>
      <c r="M1025" s="152"/>
      <c r="N1025" s="152"/>
      <c r="O1025" s="152"/>
      <c r="P1025" s="210"/>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7" t="str">
        <f ca="1">IF(ISERROR($V1026),"",OFFSET('Smelter Look-up'!$G$4,$V1026-4,0))</f>
        <v/>
      </c>
      <c r="I1026" s="208" t="str">
        <f ca="1">IF(ISERROR($V1026),"",OFFSET('Smelter Look-up'!$H$4,$V1026-4,0))</f>
        <v/>
      </c>
      <c r="J1026" s="208" t="str">
        <f ca="1">IF(ISERROR($V1026),"",OFFSET('Smelter Look-up'!$I$4,$V1026-4,0))</f>
        <v/>
      </c>
      <c r="K1026" s="152"/>
      <c r="L1026" s="152"/>
      <c r="M1026" s="152"/>
      <c r="N1026" s="152"/>
      <c r="O1026" s="152"/>
      <c r="P1026" s="210"/>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7" t="str">
        <f ca="1">IF(ISERROR($V1027),"",OFFSET('Smelter Look-up'!$G$4,$V1027-4,0))</f>
        <v/>
      </c>
      <c r="I1027" s="208" t="str">
        <f ca="1">IF(ISERROR($V1027),"",OFFSET('Smelter Look-up'!$H$4,$V1027-4,0))</f>
        <v/>
      </c>
      <c r="J1027" s="208" t="str">
        <f ca="1">IF(ISERROR($V1027),"",OFFSET('Smelter Look-up'!$I$4,$V1027-4,0))</f>
        <v/>
      </c>
      <c r="K1027" s="152"/>
      <c r="L1027" s="152"/>
      <c r="M1027" s="152"/>
      <c r="N1027" s="152"/>
      <c r="O1027" s="152"/>
      <c r="P1027" s="210"/>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7" t="str">
        <f ca="1">IF(ISERROR($V1028),"",OFFSET('Smelter Look-up'!$G$4,$V1028-4,0))</f>
        <v/>
      </c>
      <c r="I1028" s="208" t="str">
        <f ca="1">IF(ISERROR($V1028),"",OFFSET('Smelter Look-up'!$H$4,$V1028-4,0))</f>
        <v/>
      </c>
      <c r="J1028" s="208" t="str">
        <f ca="1">IF(ISERROR($V1028),"",OFFSET('Smelter Look-up'!$I$4,$V1028-4,0))</f>
        <v/>
      </c>
      <c r="K1028" s="152"/>
      <c r="L1028" s="152"/>
      <c r="M1028" s="152"/>
      <c r="N1028" s="152"/>
      <c r="O1028" s="152"/>
      <c r="P1028" s="210"/>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7" t="str">
        <f ca="1">IF(ISERROR($V1029),"",OFFSET('Smelter Look-up'!$G$4,$V1029-4,0))</f>
        <v/>
      </c>
      <c r="I1029" s="208" t="str">
        <f ca="1">IF(ISERROR($V1029),"",OFFSET('Smelter Look-up'!$H$4,$V1029-4,0))</f>
        <v/>
      </c>
      <c r="J1029" s="208" t="str">
        <f ca="1">IF(ISERROR($V1029),"",OFFSET('Smelter Look-up'!$I$4,$V1029-4,0))</f>
        <v/>
      </c>
      <c r="K1029" s="152"/>
      <c r="L1029" s="152"/>
      <c r="M1029" s="152"/>
      <c r="N1029" s="152"/>
      <c r="O1029" s="152"/>
      <c r="P1029" s="210"/>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7" t="str">
        <f ca="1">IF(ISERROR($V1030),"",OFFSET('Smelter Look-up'!$G$4,$V1030-4,0))</f>
        <v/>
      </c>
      <c r="I1030" s="208" t="str">
        <f ca="1">IF(ISERROR($V1030),"",OFFSET('Smelter Look-up'!$H$4,$V1030-4,0))</f>
        <v/>
      </c>
      <c r="J1030" s="208" t="str">
        <f ca="1">IF(ISERROR($V1030),"",OFFSET('Smelter Look-up'!$I$4,$V1030-4,0))</f>
        <v/>
      </c>
      <c r="K1030" s="152"/>
      <c r="L1030" s="152"/>
      <c r="M1030" s="152"/>
      <c r="N1030" s="152"/>
      <c r="O1030" s="152"/>
      <c r="P1030" s="210"/>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7" t="str">
        <f ca="1">IF(ISERROR($V1031),"",OFFSET('Smelter Look-up'!$G$4,$V1031-4,0))</f>
        <v/>
      </c>
      <c r="I1031" s="208" t="str">
        <f ca="1">IF(ISERROR($V1031),"",OFFSET('Smelter Look-up'!$H$4,$V1031-4,0))</f>
        <v/>
      </c>
      <c r="J1031" s="208" t="str">
        <f ca="1">IF(ISERROR($V1031),"",OFFSET('Smelter Look-up'!$I$4,$V1031-4,0))</f>
        <v/>
      </c>
      <c r="K1031" s="152"/>
      <c r="L1031" s="152"/>
      <c r="M1031" s="152"/>
      <c r="N1031" s="152"/>
      <c r="O1031" s="152"/>
      <c r="P1031" s="210"/>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7" t="str">
        <f ca="1">IF(ISERROR($V1032),"",OFFSET('Smelter Look-up'!$G$4,$V1032-4,0))</f>
        <v/>
      </c>
      <c r="I1032" s="208" t="str">
        <f ca="1">IF(ISERROR($V1032),"",OFFSET('Smelter Look-up'!$H$4,$V1032-4,0))</f>
        <v/>
      </c>
      <c r="J1032" s="208" t="str">
        <f ca="1">IF(ISERROR($V1032),"",OFFSET('Smelter Look-up'!$I$4,$V1032-4,0))</f>
        <v/>
      </c>
      <c r="K1032" s="152"/>
      <c r="L1032" s="152"/>
      <c r="M1032" s="152"/>
      <c r="N1032" s="152"/>
      <c r="O1032" s="152"/>
      <c r="P1032" s="210"/>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7" t="str">
        <f ca="1">IF(ISERROR($V1033),"",OFFSET('Smelter Look-up'!$G$4,$V1033-4,0))</f>
        <v/>
      </c>
      <c r="I1033" s="208" t="str">
        <f ca="1">IF(ISERROR($V1033),"",OFFSET('Smelter Look-up'!$H$4,$V1033-4,0))</f>
        <v/>
      </c>
      <c r="J1033" s="208" t="str">
        <f ca="1">IF(ISERROR($V1033),"",OFFSET('Smelter Look-up'!$I$4,$V1033-4,0))</f>
        <v/>
      </c>
      <c r="K1033" s="152"/>
      <c r="L1033" s="152"/>
      <c r="M1033" s="152"/>
      <c r="N1033" s="152"/>
      <c r="O1033" s="152"/>
      <c r="P1033" s="210"/>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7" t="str">
        <f ca="1">IF(ISERROR($V1034),"",OFFSET('Smelter Look-up'!$G$4,$V1034-4,0))</f>
        <v/>
      </c>
      <c r="I1034" s="208" t="str">
        <f ca="1">IF(ISERROR($V1034),"",OFFSET('Smelter Look-up'!$H$4,$V1034-4,0))</f>
        <v/>
      </c>
      <c r="J1034" s="208" t="str">
        <f ca="1">IF(ISERROR($V1034),"",OFFSET('Smelter Look-up'!$I$4,$V1034-4,0))</f>
        <v/>
      </c>
      <c r="K1034" s="152"/>
      <c r="L1034" s="152"/>
      <c r="M1034" s="152"/>
      <c r="N1034" s="152"/>
      <c r="O1034" s="152"/>
      <c r="P1034" s="210"/>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7" t="str">
        <f ca="1">IF(ISERROR($V1035),"",OFFSET('Smelter Look-up'!$G$4,$V1035-4,0))</f>
        <v/>
      </c>
      <c r="I1035" s="208" t="str">
        <f ca="1">IF(ISERROR($V1035),"",OFFSET('Smelter Look-up'!$H$4,$V1035-4,0))</f>
        <v/>
      </c>
      <c r="J1035" s="208" t="str">
        <f ca="1">IF(ISERROR($V1035),"",OFFSET('Smelter Look-up'!$I$4,$V1035-4,0))</f>
        <v/>
      </c>
      <c r="K1035" s="152"/>
      <c r="L1035" s="152"/>
      <c r="M1035" s="152"/>
      <c r="N1035" s="152"/>
      <c r="O1035" s="152"/>
      <c r="P1035" s="210"/>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7" t="str">
        <f ca="1">IF(ISERROR($V1036),"",OFFSET('Smelter Look-up'!$G$4,$V1036-4,0))</f>
        <v/>
      </c>
      <c r="I1036" s="208" t="str">
        <f ca="1">IF(ISERROR($V1036),"",OFFSET('Smelter Look-up'!$H$4,$V1036-4,0))</f>
        <v/>
      </c>
      <c r="J1036" s="208" t="str">
        <f ca="1">IF(ISERROR($V1036),"",OFFSET('Smelter Look-up'!$I$4,$V1036-4,0))</f>
        <v/>
      </c>
      <c r="K1036" s="152"/>
      <c r="L1036" s="152"/>
      <c r="M1036" s="152"/>
      <c r="N1036" s="152"/>
      <c r="O1036" s="152"/>
      <c r="P1036" s="210"/>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7" t="str">
        <f ca="1">IF(ISERROR($V1037),"",OFFSET('Smelter Look-up'!$G$4,$V1037-4,0))</f>
        <v/>
      </c>
      <c r="I1037" s="208" t="str">
        <f ca="1">IF(ISERROR($V1037),"",OFFSET('Smelter Look-up'!$H$4,$V1037-4,0))</f>
        <v/>
      </c>
      <c r="J1037" s="208" t="str">
        <f ca="1">IF(ISERROR($V1037),"",OFFSET('Smelter Look-up'!$I$4,$V1037-4,0))</f>
        <v/>
      </c>
      <c r="K1037" s="152"/>
      <c r="L1037" s="152"/>
      <c r="M1037" s="152"/>
      <c r="N1037" s="152"/>
      <c r="O1037" s="152"/>
      <c r="P1037" s="210"/>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7" t="str">
        <f ca="1">IF(ISERROR($V1038),"",OFFSET('Smelter Look-up'!$G$4,$V1038-4,0))</f>
        <v/>
      </c>
      <c r="I1038" s="208" t="str">
        <f ca="1">IF(ISERROR($V1038),"",OFFSET('Smelter Look-up'!$H$4,$V1038-4,0))</f>
        <v/>
      </c>
      <c r="J1038" s="208" t="str">
        <f ca="1">IF(ISERROR($V1038),"",OFFSET('Smelter Look-up'!$I$4,$V1038-4,0))</f>
        <v/>
      </c>
      <c r="K1038" s="152"/>
      <c r="L1038" s="152"/>
      <c r="M1038" s="152"/>
      <c r="N1038" s="152"/>
      <c r="O1038" s="152"/>
      <c r="P1038" s="210"/>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7" t="str">
        <f ca="1">IF(ISERROR($V1039),"",OFFSET('Smelter Look-up'!$G$4,$V1039-4,0))</f>
        <v/>
      </c>
      <c r="I1039" s="208" t="str">
        <f ca="1">IF(ISERROR($V1039),"",OFFSET('Smelter Look-up'!$H$4,$V1039-4,0))</f>
        <v/>
      </c>
      <c r="J1039" s="208" t="str">
        <f ca="1">IF(ISERROR($V1039),"",OFFSET('Smelter Look-up'!$I$4,$V1039-4,0))</f>
        <v/>
      </c>
      <c r="K1039" s="152"/>
      <c r="L1039" s="152"/>
      <c r="M1039" s="152"/>
      <c r="N1039" s="152"/>
      <c r="O1039" s="152"/>
      <c r="P1039" s="210"/>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7" t="str">
        <f ca="1">IF(ISERROR($V1040),"",OFFSET('Smelter Look-up'!$G$4,$V1040-4,0))</f>
        <v/>
      </c>
      <c r="I1040" s="208" t="str">
        <f ca="1">IF(ISERROR($V1040),"",OFFSET('Smelter Look-up'!$H$4,$V1040-4,0))</f>
        <v/>
      </c>
      <c r="J1040" s="208" t="str">
        <f ca="1">IF(ISERROR($V1040),"",OFFSET('Smelter Look-up'!$I$4,$V1040-4,0))</f>
        <v/>
      </c>
      <c r="K1040" s="152"/>
      <c r="L1040" s="152"/>
      <c r="M1040" s="152"/>
      <c r="N1040" s="152"/>
      <c r="O1040" s="152"/>
      <c r="P1040" s="210"/>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7" t="str">
        <f ca="1">IF(ISERROR($V1041),"",OFFSET('Smelter Look-up'!$G$4,$V1041-4,0))</f>
        <v/>
      </c>
      <c r="I1041" s="208" t="str">
        <f ca="1">IF(ISERROR($V1041),"",OFFSET('Smelter Look-up'!$H$4,$V1041-4,0))</f>
        <v/>
      </c>
      <c r="J1041" s="208" t="str">
        <f ca="1">IF(ISERROR($V1041),"",OFFSET('Smelter Look-up'!$I$4,$V1041-4,0))</f>
        <v/>
      </c>
      <c r="K1041" s="152"/>
      <c r="L1041" s="152"/>
      <c r="M1041" s="152"/>
      <c r="N1041" s="152"/>
      <c r="O1041" s="152"/>
      <c r="P1041" s="210"/>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7" t="str">
        <f ca="1">IF(ISERROR($V1042),"",OFFSET('Smelter Look-up'!$G$4,$V1042-4,0))</f>
        <v/>
      </c>
      <c r="I1042" s="208" t="str">
        <f ca="1">IF(ISERROR($V1042),"",OFFSET('Smelter Look-up'!$H$4,$V1042-4,0))</f>
        <v/>
      </c>
      <c r="J1042" s="208" t="str">
        <f ca="1">IF(ISERROR($V1042),"",OFFSET('Smelter Look-up'!$I$4,$V1042-4,0))</f>
        <v/>
      </c>
      <c r="K1042" s="152"/>
      <c r="L1042" s="152"/>
      <c r="M1042" s="152"/>
      <c r="N1042" s="152"/>
      <c r="O1042" s="152"/>
      <c r="P1042" s="210"/>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7" t="str">
        <f ca="1">IF(ISERROR($V1043),"",OFFSET('Smelter Look-up'!$G$4,$V1043-4,0))</f>
        <v/>
      </c>
      <c r="I1043" s="208" t="str">
        <f ca="1">IF(ISERROR($V1043),"",OFFSET('Smelter Look-up'!$H$4,$V1043-4,0))</f>
        <v/>
      </c>
      <c r="J1043" s="208" t="str">
        <f ca="1">IF(ISERROR($V1043),"",OFFSET('Smelter Look-up'!$I$4,$V1043-4,0))</f>
        <v/>
      </c>
      <c r="K1043" s="152"/>
      <c r="L1043" s="152"/>
      <c r="M1043" s="152"/>
      <c r="N1043" s="152"/>
      <c r="O1043" s="152"/>
      <c r="P1043" s="210"/>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7" t="str">
        <f ca="1">IF(ISERROR($V1044),"",OFFSET('Smelter Look-up'!$G$4,$V1044-4,0))</f>
        <v/>
      </c>
      <c r="I1044" s="208" t="str">
        <f ca="1">IF(ISERROR($V1044),"",OFFSET('Smelter Look-up'!$H$4,$V1044-4,0))</f>
        <v/>
      </c>
      <c r="J1044" s="208" t="str">
        <f ca="1">IF(ISERROR($V1044),"",OFFSET('Smelter Look-up'!$I$4,$V1044-4,0))</f>
        <v/>
      </c>
      <c r="K1044" s="152"/>
      <c r="L1044" s="152"/>
      <c r="M1044" s="152"/>
      <c r="N1044" s="152"/>
      <c r="O1044" s="152"/>
      <c r="P1044" s="210"/>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7" t="str">
        <f ca="1">IF(ISERROR($V1045),"",OFFSET('Smelter Look-up'!$G$4,$V1045-4,0))</f>
        <v/>
      </c>
      <c r="I1045" s="208" t="str">
        <f ca="1">IF(ISERROR($V1045),"",OFFSET('Smelter Look-up'!$H$4,$V1045-4,0))</f>
        <v/>
      </c>
      <c r="J1045" s="208" t="str">
        <f ca="1">IF(ISERROR($V1045),"",OFFSET('Smelter Look-up'!$I$4,$V1045-4,0))</f>
        <v/>
      </c>
      <c r="K1045" s="152"/>
      <c r="L1045" s="152"/>
      <c r="M1045" s="152"/>
      <c r="N1045" s="152"/>
      <c r="O1045" s="152"/>
      <c r="P1045" s="210"/>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7" t="str">
        <f ca="1">IF(ISERROR($V1046),"",OFFSET('Smelter Look-up'!$G$4,$V1046-4,0))</f>
        <v/>
      </c>
      <c r="I1046" s="208" t="str">
        <f ca="1">IF(ISERROR($V1046),"",OFFSET('Smelter Look-up'!$H$4,$V1046-4,0))</f>
        <v/>
      </c>
      <c r="J1046" s="208" t="str">
        <f ca="1">IF(ISERROR($V1046),"",OFFSET('Smelter Look-up'!$I$4,$V1046-4,0))</f>
        <v/>
      </c>
      <c r="K1046" s="152"/>
      <c r="L1046" s="152"/>
      <c r="M1046" s="152"/>
      <c r="N1046" s="152"/>
      <c r="O1046" s="152"/>
      <c r="P1046" s="210"/>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7" t="str">
        <f ca="1">IF(ISERROR($V1047),"",OFFSET('Smelter Look-up'!$G$4,$V1047-4,0))</f>
        <v/>
      </c>
      <c r="I1047" s="208" t="str">
        <f ca="1">IF(ISERROR($V1047),"",OFFSET('Smelter Look-up'!$H$4,$V1047-4,0))</f>
        <v/>
      </c>
      <c r="J1047" s="208" t="str">
        <f ca="1">IF(ISERROR($V1047),"",OFFSET('Smelter Look-up'!$I$4,$V1047-4,0))</f>
        <v/>
      </c>
      <c r="K1047" s="152"/>
      <c r="L1047" s="152"/>
      <c r="M1047" s="152"/>
      <c r="N1047" s="152"/>
      <c r="O1047" s="152"/>
      <c r="P1047" s="210"/>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7" t="str">
        <f ca="1">IF(ISERROR($V1048),"",OFFSET('Smelter Look-up'!$G$4,$V1048-4,0))</f>
        <v/>
      </c>
      <c r="I1048" s="208" t="str">
        <f ca="1">IF(ISERROR($V1048),"",OFFSET('Smelter Look-up'!$H$4,$V1048-4,0))</f>
        <v/>
      </c>
      <c r="J1048" s="208" t="str">
        <f ca="1">IF(ISERROR($V1048),"",OFFSET('Smelter Look-up'!$I$4,$V1048-4,0))</f>
        <v/>
      </c>
      <c r="K1048" s="152"/>
      <c r="L1048" s="152"/>
      <c r="M1048" s="152"/>
      <c r="N1048" s="152"/>
      <c r="O1048" s="152"/>
      <c r="P1048" s="210"/>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7" t="str">
        <f ca="1">IF(ISERROR($V1049),"",OFFSET('Smelter Look-up'!$G$4,$V1049-4,0))</f>
        <v/>
      </c>
      <c r="I1049" s="208" t="str">
        <f ca="1">IF(ISERROR($V1049),"",OFFSET('Smelter Look-up'!$H$4,$V1049-4,0))</f>
        <v/>
      </c>
      <c r="J1049" s="208" t="str">
        <f ca="1">IF(ISERROR($V1049),"",OFFSET('Smelter Look-up'!$I$4,$V1049-4,0))</f>
        <v/>
      </c>
      <c r="K1049" s="152"/>
      <c r="L1049" s="152"/>
      <c r="M1049" s="152"/>
      <c r="N1049" s="152"/>
      <c r="O1049" s="152"/>
      <c r="P1049" s="210"/>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7" t="str">
        <f ca="1">IF(ISERROR($V1050),"",OFFSET('Smelter Look-up'!$G$4,$V1050-4,0))</f>
        <v/>
      </c>
      <c r="I1050" s="208" t="str">
        <f ca="1">IF(ISERROR($V1050),"",OFFSET('Smelter Look-up'!$H$4,$V1050-4,0))</f>
        <v/>
      </c>
      <c r="J1050" s="208" t="str">
        <f ca="1">IF(ISERROR($V1050),"",OFFSET('Smelter Look-up'!$I$4,$V1050-4,0))</f>
        <v/>
      </c>
      <c r="K1050" s="152"/>
      <c r="L1050" s="152"/>
      <c r="M1050" s="152"/>
      <c r="N1050" s="152"/>
      <c r="O1050" s="152"/>
      <c r="P1050" s="210"/>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7" t="str">
        <f ca="1">IF(ISERROR($V1051),"",OFFSET('Smelter Look-up'!$G$4,$V1051-4,0))</f>
        <v/>
      </c>
      <c r="I1051" s="208" t="str">
        <f ca="1">IF(ISERROR($V1051),"",OFFSET('Smelter Look-up'!$H$4,$V1051-4,0))</f>
        <v/>
      </c>
      <c r="J1051" s="208" t="str">
        <f ca="1">IF(ISERROR($V1051),"",OFFSET('Smelter Look-up'!$I$4,$V1051-4,0))</f>
        <v/>
      </c>
      <c r="K1051" s="152"/>
      <c r="L1051" s="152"/>
      <c r="M1051" s="152"/>
      <c r="N1051" s="152"/>
      <c r="O1051" s="152"/>
      <c r="P1051" s="210"/>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7" t="str">
        <f ca="1">IF(ISERROR($V1052),"",OFFSET('Smelter Look-up'!$G$4,$V1052-4,0))</f>
        <v/>
      </c>
      <c r="I1052" s="208" t="str">
        <f ca="1">IF(ISERROR($V1052),"",OFFSET('Smelter Look-up'!$H$4,$V1052-4,0))</f>
        <v/>
      </c>
      <c r="J1052" s="208" t="str">
        <f ca="1">IF(ISERROR($V1052),"",OFFSET('Smelter Look-up'!$I$4,$V1052-4,0))</f>
        <v/>
      </c>
      <c r="K1052" s="152"/>
      <c r="L1052" s="152"/>
      <c r="M1052" s="152"/>
      <c r="N1052" s="152"/>
      <c r="O1052" s="152"/>
      <c r="P1052" s="210"/>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7" t="str">
        <f ca="1">IF(ISERROR($V1053),"",OFFSET('Smelter Look-up'!$G$4,$V1053-4,0))</f>
        <v/>
      </c>
      <c r="I1053" s="208" t="str">
        <f ca="1">IF(ISERROR($V1053),"",OFFSET('Smelter Look-up'!$H$4,$V1053-4,0))</f>
        <v/>
      </c>
      <c r="J1053" s="208" t="str">
        <f ca="1">IF(ISERROR($V1053),"",OFFSET('Smelter Look-up'!$I$4,$V1053-4,0))</f>
        <v/>
      </c>
      <c r="K1053" s="152"/>
      <c r="L1053" s="152"/>
      <c r="M1053" s="152"/>
      <c r="N1053" s="152"/>
      <c r="O1053" s="152"/>
      <c r="P1053" s="210"/>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7" t="str">
        <f ca="1">IF(ISERROR($V1054),"",OFFSET('Smelter Look-up'!$G$4,$V1054-4,0))</f>
        <v/>
      </c>
      <c r="I1054" s="208" t="str">
        <f ca="1">IF(ISERROR($V1054),"",OFFSET('Smelter Look-up'!$H$4,$V1054-4,0))</f>
        <v/>
      </c>
      <c r="J1054" s="208" t="str">
        <f ca="1">IF(ISERROR($V1054),"",OFFSET('Smelter Look-up'!$I$4,$V1054-4,0))</f>
        <v/>
      </c>
      <c r="K1054" s="152"/>
      <c r="L1054" s="152"/>
      <c r="M1054" s="152"/>
      <c r="N1054" s="152"/>
      <c r="O1054" s="152"/>
      <c r="P1054" s="210"/>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7" t="str">
        <f ca="1">IF(ISERROR($V1055),"",OFFSET('Smelter Look-up'!$G$4,$V1055-4,0))</f>
        <v/>
      </c>
      <c r="I1055" s="208" t="str">
        <f ca="1">IF(ISERROR($V1055),"",OFFSET('Smelter Look-up'!$H$4,$V1055-4,0))</f>
        <v/>
      </c>
      <c r="J1055" s="208" t="str">
        <f ca="1">IF(ISERROR($V1055),"",OFFSET('Smelter Look-up'!$I$4,$V1055-4,0))</f>
        <v/>
      </c>
      <c r="K1055" s="152"/>
      <c r="L1055" s="152"/>
      <c r="M1055" s="152"/>
      <c r="N1055" s="152"/>
      <c r="O1055" s="152"/>
      <c r="P1055" s="210"/>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7" t="str">
        <f ca="1">IF(ISERROR($V1056),"",OFFSET('Smelter Look-up'!$G$4,$V1056-4,0))</f>
        <v/>
      </c>
      <c r="I1056" s="208" t="str">
        <f ca="1">IF(ISERROR($V1056),"",OFFSET('Smelter Look-up'!$H$4,$V1056-4,0))</f>
        <v/>
      </c>
      <c r="J1056" s="208" t="str">
        <f ca="1">IF(ISERROR($V1056),"",OFFSET('Smelter Look-up'!$I$4,$V1056-4,0))</f>
        <v/>
      </c>
      <c r="K1056" s="152"/>
      <c r="L1056" s="152"/>
      <c r="M1056" s="152"/>
      <c r="N1056" s="152"/>
      <c r="O1056" s="152"/>
      <c r="P1056" s="210"/>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7" t="str">
        <f ca="1">IF(ISERROR($V1057),"",OFFSET('Smelter Look-up'!$G$4,$V1057-4,0))</f>
        <v/>
      </c>
      <c r="I1057" s="208" t="str">
        <f ca="1">IF(ISERROR($V1057),"",OFFSET('Smelter Look-up'!$H$4,$V1057-4,0))</f>
        <v/>
      </c>
      <c r="J1057" s="208" t="str">
        <f ca="1">IF(ISERROR($V1057),"",OFFSET('Smelter Look-up'!$I$4,$V1057-4,0))</f>
        <v/>
      </c>
      <c r="K1057" s="152"/>
      <c r="L1057" s="152"/>
      <c r="M1057" s="152"/>
      <c r="N1057" s="152"/>
      <c r="O1057" s="152"/>
      <c r="P1057" s="210"/>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7" t="str">
        <f ca="1">IF(ISERROR($V1058),"",OFFSET('Smelter Look-up'!$G$4,$V1058-4,0))</f>
        <v/>
      </c>
      <c r="I1058" s="208" t="str">
        <f ca="1">IF(ISERROR($V1058),"",OFFSET('Smelter Look-up'!$H$4,$V1058-4,0))</f>
        <v/>
      </c>
      <c r="J1058" s="208" t="str">
        <f ca="1">IF(ISERROR($V1058),"",OFFSET('Smelter Look-up'!$I$4,$V1058-4,0))</f>
        <v/>
      </c>
      <c r="K1058" s="152"/>
      <c r="L1058" s="152"/>
      <c r="M1058" s="152"/>
      <c r="N1058" s="152"/>
      <c r="O1058" s="152"/>
      <c r="P1058" s="210"/>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7" t="str">
        <f ca="1">IF(ISERROR($V1059),"",OFFSET('Smelter Look-up'!$G$4,$V1059-4,0))</f>
        <v/>
      </c>
      <c r="I1059" s="208" t="str">
        <f ca="1">IF(ISERROR($V1059),"",OFFSET('Smelter Look-up'!$H$4,$V1059-4,0))</f>
        <v/>
      </c>
      <c r="J1059" s="208" t="str">
        <f ca="1">IF(ISERROR($V1059),"",OFFSET('Smelter Look-up'!$I$4,$V1059-4,0))</f>
        <v/>
      </c>
      <c r="K1059" s="152"/>
      <c r="L1059" s="152"/>
      <c r="M1059" s="152"/>
      <c r="N1059" s="152"/>
      <c r="O1059" s="152"/>
      <c r="P1059" s="210"/>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7" t="str">
        <f ca="1">IF(ISERROR($V1060),"",OFFSET('Smelter Look-up'!$G$4,$V1060-4,0))</f>
        <v/>
      </c>
      <c r="I1060" s="208" t="str">
        <f ca="1">IF(ISERROR($V1060),"",OFFSET('Smelter Look-up'!$H$4,$V1060-4,0))</f>
        <v/>
      </c>
      <c r="J1060" s="208" t="str">
        <f ca="1">IF(ISERROR($V1060),"",OFFSET('Smelter Look-up'!$I$4,$V1060-4,0))</f>
        <v/>
      </c>
      <c r="K1060" s="152"/>
      <c r="L1060" s="152"/>
      <c r="M1060" s="152"/>
      <c r="N1060" s="152"/>
      <c r="O1060" s="152"/>
      <c r="P1060" s="210"/>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7" t="str">
        <f ca="1">IF(ISERROR($V1061),"",OFFSET('Smelter Look-up'!$G$4,$V1061-4,0))</f>
        <v/>
      </c>
      <c r="I1061" s="208" t="str">
        <f ca="1">IF(ISERROR($V1061),"",OFFSET('Smelter Look-up'!$H$4,$V1061-4,0))</f>
        <v/>
      </c>
      <c r="J1061" s="208" t="str">
        <f ca="1">IF(ISERROR($V1061),"",OFFSET('Smelter Look-up'!$I$4,$V1061-4,0))</f>
        <v/>
      </c>
      <c r="K1061" s="152"/>
      <c r="L1061" s="152"/>
      <c r="M1061" s="152"/>
      <c r="N1061" s="152"/>
      <c r="O1061" s="152"/>
      <c r="P1061" s="210"/>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7" t="str">
        <f ca="1">IF(ISERROR($V1062),"",OFFSET('Smelter Look-up'!$G$4,$V1062-4,0))</f>
        <v/>
      </c>
      <c r="I1062" s="208" t="str">
        <f ca="1">IF(ISERROR($V1062),"",OFFSET('Smelter Look-up'!$H$4,$V1062-4,0))</f>
        <v/>
      </c>
      <c r="J1062" s="208" t="str">
        <f ca="1">IF(ISERROR($V1062),"",OFFSET('Smelter Look-up'!$I$4,$V1062-4,0))</f>
        <v/>
      </c>
      <c r="K1062" s="152"/>
      <c r="L1062" s="152"/>
      <c r="M1062" s="152"/>
      <c r="N1062" s="152"/>
      <c r="O1062" s="152"/>
      <c r="P1062" s="210"/>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7" t="str">
        <f ca="1">IF(ISERROR($V1063),"",OFFSET('Smelter Look-up'!$G$4,$V1063-4,0))</f>
        <v/>
      </c>
      <c r="I1063" s="208" t="str">
        <f ca="1">IF(ISERROR($V1063),"",OFFSET('Smelter Look-up'!$H$4,$V1063-4,0))</f>
        <v/>
      </c>
      <c r="J1063" s="208" t="str">
        <f ca="1">IF(ISERROR($V1063),"",OFFSET('Smelter Look-up'!$I$4,$V1063-4,0))</f>
        <v/>
      </c>
      <c r="K1063" s="152"/>
      <c r="L1063" s="152"/>
      <c r="M1063" s="152"/>
      <c r="N1063" s="152"/>
      <c r="O1063" s="152"/>
      <c r="P1063" s="210"/>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7" t="str">
        <f ca="1">IF(ISERROR($V1064),"",OFFSET('Smelter Look-up'!$G$4,$V1064-4,0))</f>
        <v/>
      </c>
      <c r="I1064" s="208" t="str">
        <f ca="1">IF(ISERROR($V1064),"",OFFSET('Smelter Look-up'!$H$4,$V1064-4,0))</f>
        <v/>
      </c>
      <c r="J1064" s="208" t="str">
        <f ca="1">IF(ISERROR($V1064),"",OFFSET('Smelter Look-up'!$I$4,$V1064-4,0))</f>
        <v/>
      </c>
      <c r="K1064" s="152"/>
      <c r="L1064" s="152"/>
      <c r="M1064" s="152"/>
      <c r="N1064" s="152"/>
      <c r="O1064" s="152"/>
      <c r="P1064" s="210"/>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7" t="str">
        <f ca="1">IF(ISERROR($V1065),"",OFFSET('Smelter Look-up'!$G$4,$V1065-4,0))</f>
        <v/>
      </c>
      <c r="I1065" s="208" t="str">
        <f ca="1">IF(ISERROR($V1065),"",OFFSET('Smelter Look-up'!$H$4,$V1065-4,0))</f>
        <v/>
      </c>
      <c r="J1065" s="208" t="str">
        <f ca="1">IF(ISERROR($V1065),"",OFFSET('Smelter Look-up'!$I$4,$V1065-4,0))</f>
        <v/>
      </c>
      <c r="K1065" s="152"/>
      <c r="L1065" s="152"/>
      <c r="M1065" s="152"/>
      <c r="N1065" s="152"/>
      <c r="O1065" s="152"/>
      <c r="P1065" s="210"/>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7" t="str">
        <f ca="1">IF(ISERROR($V1066),"",OFFSET('Smelter Look-up'!$G$4,$V1066-4,0))</f>
        <v/>
      </c>
      <c r="I1066" s="208" t="str">
        <f ca="1">IF(ISERROR($V1066),"",OFFSET('Smelter Look-up'!$H$4,$V1066-4,0))</f>
        <v/>
      </c>
      <c r="J1066" s="208" t="str">
        <f ca="1">IF(ISERROR($V1066),"",OFFSET('Smelter Look-up'!$I$4,$V1066-4,0))</f>
        <v/>
      </c>
      <c r="K1066" s="152"/>
      <c r="L1066" s="152"/>
      <c r="M1066" s="152"/>
      <c r="N1066" s="152"/>
      <c r="O1066" s="152"/>
      <c r="P1066" s="210"/>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7" t="str">
        <f ca="1">IF(ISERROR($V1067),"",OFFSET('Smelter Look-up'!$G$4,$V1067-4,0))</f>
        <v/>
      </c>
      <c r="I1067" s="208" t="str">
        <f ca="1">IF(ISERROR($V1067),"",OFFSET('Smelter Look-up'!$H$4,$V1067-4,0))</f>
        <v/>
      </c>
      <c r="J1067" s="208" t="str">
        <f ca="1">IF(ISERROR($V1067),"",OFFSET('Smelter Look-up'!$I$4,$V1067-4,0))</f>
        <v/>
      </c>
      <c r="K1067" s="152"/>
      <c r="L1067" s="152"/>
      <c r="M1067" s="152"/>
      <c r="N1067" s="152"/>
      <c r="O1067" s="152"/>
      <c r="P1067" s="210"/>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7" t="str">
        <f ca="1">IF(ISERROR($V1068),"",OFFSET('Smelter Look-up'!$G$4,$V1068-4,0))</f>
        <v/>
      </c>
      <c r="I1068" s="208" t="str">
        <f ca="1">IF(ISERROR($V1068),"",OFFSET('Smelter Look-up'!$H$4,$V1068-4,0))</f>
        <v/>
      </c>
      <c r="J1068" s="208" t="str">
        <f ca="1">IF(ISERROR($V1068),"",OFFSET('Smelter Look-up'!$I$4,$V1068-4,0))</f>
        <v/>
      </c>
      <c r="K1068" s="152"/>
      <c r="L1068" s="152"/>
      <c r="M1068" s="152"/>
      <c r="N1068" s="152"/>
      <c r="O1068" s="152"/>
      <c r="P1068" s="210"/>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7" t="str">
        <f ca="1">IF(ISERROR($V1069),"",OFFSET('Smelter Look-up'!$G$4,$V1069-4,0))</f>
        <v/>
      </c>
      <c r="I1069" s="208" t="str">
        <f ca="1">IF(ISERROR($V1069),"",OFFSET('Smelter Look-up'!$H$4,$V1069-4,0))</f>
        <v/>
      </c>
      <c r="J1069" s="208" t="str">
        <f ca="1">IF(ISERROR($V1069),"",OFFSET('Smelter Look-up'!$I$4,$V1069-4,0))</f>
        <v/>
      </c>
      <c r="K1069" s="152"/>
      <c r="L1069" s="152"/>
      <c r="M1069" s="152"/>
      <c r="N1069" s="152"/>
      <c r="O1069" s="152"/>
      <c r="P1069" s="210"/>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7" t="str">
        <f ca="1">IF(ISERROR($V1070),"",OFFSET('Smelter Look-up'!$G$4,$V1070-4,0))</f>
        <v/>
      </c>
      <c r="I1070" s="208" t="str">
        <f ca="1">IF(ISERROR($V1070),"",OFFSET('Smelter Look-up'!$H$4,$V1070-4,0))</f>
        <v/>
      </c>
      <c r="J1070" s="208" t="str">
        <f ca="1">IF(ISERROR($V1070),"",OFFSET('Smelter Look-up'!$I$4,$V1070-4,0))</f>
        <v/>
      </c>
      <c r="K1070" s="152"/>
      <c r="L1070" s="152"/>
      <c r="M1070" s="152"/>
      <c r="N1070" s="152"/>
      <c r="O1070" s="152"/>
      <c r="P1070" s="210"/>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7" t="str">
        <f ca="1">IF(ISERROR($V1071),"",OFFSET('Smelter Look-up'!$G$4,$V1071-4,0))</f>
        <v/>
      </c>
      <c r="I1071" s="208" t="str">
        <f ca="1">IF(ISERROR($V1071),"",OFFSET('Smelter Look-up'!$H$4,$V1071-4,0))</f>
        <v/>
      </c>
      <c r="J1071" s="208" t="str">
        <f ca="1">IF(ISERROR($V1071),"",OFFSET('Smelter Look-up'!$I$4,$V1071-4,0))</f>
        <v/>
      </c>
      <c r="K1071" s="152"/>
      <c r="L1071" s="152"/>
      <c r="M1071" s="152"/>
      <c r="N1071" s="152"/>
      <c r="O1071" s="152"/>
      <c r="P1071" s="210"/>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7" t="str">
        <f ca="1">IF(ISERROR($V1072),"",OFFSET('Smelter Look-up'!$G$4,$V1072-4,0))</f>
        <v/>
      </c>
      <c r="I1072" s="208" t="str">
        <f ca="1">IF(ISERROR($V1072),"",OFFSET('Smelter Look-up'!$H$4,$V1072-4,0))</f>
        <v/>
      </c>
      <c r="J1072" s="208" t="str">
        <f ca="1">IF(ISERROR($V1072),"",OFFSET('Smelter Look-up'!$I$4,$V1072-4,0))</f>
        <v/>
      </c>
      <c r="K1072" s="152"/>
      <c r="L1072" s="152"/>
      <c r="M1072" s="152"/>
      <c r="N1072" s="152"/>
      <c r="O1072" s="152"/>
      <c r="P1072" s="210"/>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7" t="str">
        <f ca="1">IF(ISERROR($V1073),"",OFFSET('Smelter Look-up'!$G$4,$V1073-4,0))</f>
        <v/>
      </c>
      <c r="I1073" s="208" t="str">
        <f ca="1">IF(ISERROR($V1073),"",OFFSET('Smelter Look-up'!$H$4,$V1073-4,0))</f>
        <v/>
      </c>
      <c r="J1073" s="208" t="str">
        <f ca="1">IF(ISERROR($V1073),"",OFFSET('Smelter Look-up'!$I$4,$V1073-4,0))</f>
        <v/>
      </c>
      <c r="K1073" s="152"/>
      <c r="L1073" s="152"/>
      <c r="M1073" s="152"/>
      <c r="N1073" s="152"/>
      <c r="O1073" s="152"/>
      <c r="P1073" s="210"/>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7" t="str">
        <f ca="1">IF(ISERROR($V1074),"",OFFSET('Smelter Look-up'!$G$4,$V1074-4,0))</f>
        <v/>
      </c>
      <c r="I1074" s="208" t="str">
        <f ca="1">IF(ISERROR($V1074),"",OFFSET('Smelter Look-up'!$H$4,$V1074-4,0))</f>
        <v/>
      </c>
      <c r="J1074" s="208" t="str">
        <f ca="1">IF(ISERROR($V1074),"",OFFSET('Smelter Look-up'!$I$4,$V1074-4,0))</f>
        <v/>
      </c>
      <c r="K1074" s="152"/>
      <c r="L1074" s="152"/>
      <c r="M1074" s="152"/>
      <c r="N1074" s="152"/>
      <c r="O1074" s="152"/>
      <c r="P1074" s="210"/>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7" t="str">
        <f ca="1">IF(ISERROR($V1075),"",OFFSET('Smelter Look-up'!$G$4,$V1075-4,0))</f>
        <v/>
      </c>
      <c r="I1075" s="208" t="str">
        <f ca="1">IF(ISERROR($V1075),"",OFFSET('Smelter Look-up'!$H$4,$V1075-4,0))</f>
        <v/>
      </c>
      <c r="J1075" s="208" t="str">
        <f ca="1">IF(ISERROR($V1075),"",OFFSET('Smelter Look-up'!$I$4,$V1075-4,0))</f>
        <v/>
      </c>
      <c r="K1075" s="152"/>
      <c r="L1075" s="152"/>
      <c r="M1075" s="152"/>
      <c r="N1075" s="152"/>
      <c r="O1075" s="152"/>
      <c r="P1075" s="210"/>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7" t="str">
        <f ca="1">IF(ISERROR($V1076),"",OFFSET('Smelter Look-up'!$G$4,$V1076-4,0))</f>
        <v/>
      </c>
      <c r="I1076" s="208" t="str">
        <f ca="1">IF(ISERROR($V1076),"",OFFSET('Smelter Look-up'!$H$4,$V1076-4,0))</f>
        <v/>
      </c>
      <c r="J1076" s="208" t="str">
        <f ca="1">IF(ISERROR($V1076),"",OFFSET('Smelter Look-up'!$I$4,$V1076-4,0))</f>
        <v/>
      </c>
      <c r="K1076" s="152"/>
      <c r="L1076" s="152"/>
      <c r="M1076" s="152"/>
      <c r="N1076" s="152"/>
      <c r="O1076" s="152"/>
      <c r="P1076" s="210"/>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7" t="str">
        <f ca="1">IF(ISERROR($V1077),"",OFFSET('Smelter Look-up'!$G$4,$V1077-4,0))</f>
        <v/>
      </c>
      <c r="I1077" s="208" t="str">
        <f ca="1">IF(ISERROR($V1077),"",OFFSET('Smelter Look-up'!$H$4,$V1077-4,0))</f>
        <v/>
      </c>
      <c r="J1077" s="208" t="str">
        <f ca="1">IF(ISERROR($V1077),"",OFFSET('Smelter Look-up'!$I$4,$V1077-4,0))</f>
        <v/>
      </c>
      <c r="K1077" s="152"/>
      <c r="L1077" s="152"/>
      <c r="M1077" s="152"/>
      <c r="N1077" s="152"/>
      <c r="O1077" s="152"/>
      <c r="P1077" s="210"/>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7" t="str">
        <f ca="1">IF(ISERROR($V1078),"",OFFSET('Smelter Look-up'!$G$4,$V1078-4,0))</f>
        <v/>
      </c>
      <c r="I1078" s="208" t="str">
        <f ca="1">IF(ISERROR($V1078),"",OFFSET('Smelter Look-up'!$H$4,$V1078-4,0))</f>
        <v/>
      </c>
      <c r="J1078" s="208" t="str">
        <f ca="1">IF(ISERROR($V1078),"",OFFSET('Smelter Look-up'!$I$4,$V1078-4,0))</f>
        <v/>
      </c>
      <c r="K1078" s="152"/>
      <c r="L1078" s="152"/>
      <c r="M1078" s="152"/>
      <c r="N1078" s="152"/>
      <c r="O1078" s="152"/>
      <c r="P1078" s="210"/>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7" t="str">
        <f ca="1">IF(ISERROR($V1079),"",OFFSET('Smelter Look-up'!$G$4,$V1079-4,0))</f>
        <v/>
      </c>
      <c r="I1079" s="208" t="str">
        <f ca="1">IF(ISERROR($V1079),"",OFFSET('Smelter Look-up'!$H$4,$V1079-4,0))</f>
        <v/>
      </c>
      <c r="J1079" s="208" t="str">
        <f ca="1">IF(ISERROR($V1079),"",OFFSET('Smelter Look-up'!$I$4,$V1079-4,0))</f>
        <v/>
      </c>
      <c r="K1079" s="152"/>
      <c r="L1079" s="152"/>
      <c r="M1079" s="152"/>
      <c r="N1079" s="152"/>
      <c r="O1079" s="152"/>
      <c r="P1079" s="210"/>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7" t="str">
        <f ca="1">IF(ISERROR($V1080),"",OFFSET('Smelter Look-up'!$G$4,$V1080-4,0))</f>
        <v/>
      </c>
      <c r="I1080" s="208" t="str">
        <f ca="1">IF(ISERROR($V1080),"",OFFSET('Smelter Look-up'!$H$4,$V1080-4,0))</f>
        <v/>
      </c>
      <c r="J1080" s="208" t="str">
        <f ca="1">IF(ISERROR($V1080),"",OFFSET('Smelter Look-up'!$I$4,$V1080-4,0))</f>
        <v/>
      </c>
      <c r="K1080" s="152"/>
      <c r="L1080" s="152"/>
      <c r="M1080" s="152"/>
      <c r="N1080" s="152"/>
      <c r="O1080" s="152"/>
      <c r="P1080" s="210"/>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7" t="str">
        <f ca="1">IF(ISERROR($V1081),"",OFFSET('Smelter Look-up'!$G$4,$V1081-4,0))</f>
        <v/>
      </c>
      <c r="I1081" s="208" t="str">
        <f ca="1">IF(ISERROR($V1081),"",OFFSET('Smelter Look-up'!$H$4,$V1081-4,0))</f>
        <v/>
      </c>
      <c r="J1081" s="208" t="str">
        <f ca="1">IF(ISERROR($V1081),"",OFFSET('Smelter Look-up'!$I$4,$V1081-4,0))</f>
        <v/>
      </c>
      <c r="K1081" s="152"/>
      <c r="L1081" s="152"/>
      <c r="M1081" s="152"/>
      <c r="N1081" s="152"/>
      <c r="O1081" s="152"/>
      <c r="P1081" s="210"/>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7" t="str">
        <f ca="1">IF(ISERROR($V1082),"",OFFSET('Smelter Look-up'!$G$4,$V1082-4,0))</f>
        <v/>
      </c>
      <c r="I1082" s="208" t="str">
        <f ca="1">IF(ISERROR($V1082),"",OFFSET('Smelter Look-up'!$H$4,$V1082-4,0))</f>
        <v/>
      </c>
      <c r="J1082" s="208" t="str">
        <f ca="1">IF(ISERROR($V1082),"",OFFSET('Smelter Look-up'!$I$4,$V1082-4,0))</f>
        <v/>
      </c>
      <c r="K1082" s="152"/>
      <c r="L1082" s="152"/>
      <c r="M1082" s="152"/>
      <c r="N1082" s="152"/>
      <c r="O1082" s="152"/>
      <c r="P1082" s="210"/>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7" t="str">
        <f ca="1">IF(ISERROR($V1083),"",OFFSET('Smelter Look-up'!$G$4,$V1083-4,0))</f>
        <v/>
      </c>
      <c r="I1083" s="208" t="str">
        <f ca="1">IF(ISERROR($V1083),"",OFFSET('Smelter Look-up'!$H$4,$V1083-4,0))</f>
        <v/>
      </c>
      <c r="J1083" s="208" t="str">
        <f ca="1">IF(ISERROR($V1083),"",OFFSET('Smelter Look-up'!$I$4,$V1083-4,0))</f>
        <v/>
      </c>
      <c r="K1083" s="152"/>
      <c r="L1083" s="152"/>
      <c r="M1083" s="152"/>
      <c r="N1083" s="152"/>
      <c r="O1083" s="152"/>
      <c r="P1083" s="210"/>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7" t="str">
        <f ca="1">IF(ISERROR($V1084),"",OFFSET('Smelter Look-up'!$G$4,$V1084-4,0))</f>
        <v/>
      </c>
      <c r="I1084" s="208" t="str">
        <f ca="1">IF(ISERROR($V1084),"",OFFSET('Smelter Look-up'!$H$4,$V1084-4,0))</f>
        <v/>
      </c>
      <c r="J1084" s="208" t="str">
        <f ca="1">IF(ISERROR($V1084),"",OFFSET('Smelter Look-up'!$I$4,$V1084-4,0))</f>
        <v/>
      </c>
      <c r="K1084" s="152"/>
      <c r="L1084" s="152"/>
      <c r="M1084" s="152"/>
      <c r="N1084" s="152"/>
      <c r="O1084" s="152"/>
      <c r="P1084" s="210"/>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7" t="str">
        <f ca="1">IF(ISERROR($V1085),"",OFFSET('Smelter Look-up'!$G$4,$V1085-4,0))</f>
        <v/>
      </c>
      <c r="I1085" s="208" t="str">
        <f ca="1">IF(ISERROR($V1085),"",OFFSET('Smelter Look-up'!$H$4,$V1085-4,0))</f>
        <v/>
      </c>
      <c r="J1085" s="208" t="str">
        <f ca="1">IF(ISERROR($V1085),"",OFFSET('Smelter Look-up'!$I$4,$V1085-4,0))</f>
        <v/>
      </c>
      <c r="K1085" s="152"/>
      <c r="L1085" s="152"/>
      <c r="M1085" s="152"/>
      <c r="N1085" s="152"/>
      <c r="O1085" s="152"/>
      <c r="P1085" s="210"/>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7" t="str">
        <f ca="1">IF(ISERROR($V1086),"",OFFSET('Smelter Look-up'!$G$4,$V1086-4,0))</f>
        <v/>
      </c>
      <c r="I1086" s="208" t="str">
        <f ca="1">IF(ISERROR($V1086),"",OFFSET('Smelter Look-up'!$H$4,$V1086-4,0))</f>
        <v/>
      </c>
      <c r="J1086" s="208" t="str">
        <f ca="1">IF(ISERROR($V1086),"",OFFSET('Smelter Look-up'!$I$4,$V1086-4,0))</f>
        <v/>
      </c>
      <c r="K1086" s="152"/>
      <c r="L1086" s="152"/>
      <c r="M1086" s="152"/>
      <c r="N1086" s="152"/>
      <c r="O1086" s="152"/>
      <c r="P1086" s="210"/>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7" t="str">
        <f ca="1">IF(ISERROR($V1087),"",OFFSET('Smelter Look-up'!$G$4,$V1087-4,0))</f>
        <v/>
      </c>
      <c r="I1087" s="208" t="str">
        <f ca="1">IF(ISERROR($V1087),"",OFFSET('Smelter Look-up'!$H$4,$V1087-4,0))</f>
        <v/>
      </c>
      <c r="J1087" s="208" t="str">
        <f ca="1">IF(ISERROR($V1087),"",OFFSET('Smelter Look-up'!$I$4,$V1087-4,0))</f>
        <v/>
      </c>
      <c r="K1087" s="152"/>
      <c r="L1087" s="152"/>
      <c r="M1087" s="152"/>
      <c r="N1087" s="152"/>
      <c r="O1087" s="152"/>
      <c r="P1087" s="210"/>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7" t="str">
        <f ca="1">IF(ISERROR($V1088),"",OFFSET('Smelter Look-up'!$G$4,$V1088-4,0))</f>
        <v/>
      </c>
      <c r="I1088" s="208" t="str">
        <f ca="1">IF(ISERROR($V1088),"",OFFSET('Smelter Look-up'!$H$4,$V1088-4,0))</f>
        <v/>
      </c>
      <c r="J1088" s="208" t="str">
        <f ca="1">IF(ISERROR($V1088),"",OFFSET('Smelter Look-up'!$I$4,$V1088-4,0))</f>
        <v/>
      </c>
      <c r="K1088" s="152"/>
      <c r="L1088" s="152"/>
      <c r="M1088" s="152"/>
      <c r="N1088" s="152"/>
      <c r="O1088" s="152"/>
      <c r="P1088" s="210"/>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7" t="str">
        <f ca="1">IF(ISERROR($V1089),"",OFFSET('Smelter Look-up'!$G$4,$V1089-4,0))</f>
        <v/>
      </c>
      <c r="I1089" s="208" t="str">
        <f ca="1">IF(ISERROR($V1089),"",OFFSET('Smelter Look-up'!$H$4,$V1089-4,0))</f>
        <v/>
      </c>
      <c r="J1089" s="208" t="str">
        <f ca="1">IF(ISERROR($V1089),"",OFFSET('Smelter Look-up'!$I$4,$V1089-4,0))</f>
        <v/>
      </c>
      <c r="K1089" s="152"/>
      <c r="L1089" s="152"/>
      <c r="M1089" s="152"/>
      <c r="N1089" s="152"/>
      <c r="O1089" s="152"/>
      <c r="P1089" s="210"/>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7" t="str">
        <f ca="1">IF(ISERROR($V1090),"",OFFSET('Smelter Look-up'!$G$4,$V1090-4,0))</f>
        <v/>
      </c>
      <c r="I1090" s="208" t="str">
        <f ca="1">IF(ISERROR($V1090),"",OFFSET('Smelter Look-up'!$H$4,$V1090-4,0))</f>
        <v/>
      </c>
      <c r="J1090" s="208" t="str">
        <f ca="1">IF(ISERROR($V1090),"",OFFSET('Smelter Look-up'!$I$4,$V1090-4,0))</f>
        <v/>
      </c>
      <c r="K1090" s="152"/>
      <c r="L1090" s="152"/>
      <c r="M1090" s="152"/>
      <c r="N1090" s="152"/>
      <c r="O1090" s="152"/>
      <c r="P1090" s="210"/>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7" t="str">
        <f ca="1">IF(ISERROR($V1091),"",OFFSET('Smelter Look-up'!$G$4,$V1091-4,0))</f>
        <v/>
      </c>
      <c r="I1091" s="208" t="str">
        <f ca="1">IF(ISERROR($V1091),"",OFFSET('Smelter Look-up'!$H$4,$V1091-4,0))</f>
        <v/>
      </c>
      <c r="J1091" s="208" t="str">
        <f ca="1">IF(ISERROR($V1091),"",OFFSET('Smelter Look-up'!$I$4,$V1091-4,0))</f>
        <v/>
      </c>
      <c r="K1091" s="152"/>
      <c r="L1091" s="152"/>
      <c r="M1091" s="152"/>
      <c r="N1091" s="152"/>
      <c r="O1091" s="152"/>
      <c r="P1091" s="210"/>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7" t="str">
        <f ca="1">IF(ISERROR($V1092),"",OFFSET('Smelter Look-up'!$G$4,$V1092-4,0))</f>
        <v/>
      </c>
      <c r="I1092" s="208" t="str">
        <f ca="1">IF(ISERROR($V1092),"",OFFSET('Smelter Look-up'!$H$4,$V1092-4,0))</f>
        <v/>
      </c>
      <c r="J1092" s="208" t="str">
        <f ca="1">IF(ISERROR($V1092),"",OFFSET('Smelter Look-up'!$I$4,$V1092-4,0))</f>
        <v/>
      </c>
      <c r="K1092" s="152"/>
      <c r="L1092" s="152"/>
      <c r="M1092" s="152"/>
      <c r="N1092" s="152"/>
      <c r="O1092" s="152"/>
      <c r="P1092" s="210"/>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7" t="str">
        <f ca="1">IF(ISERROR($V1093),"",OFFSET('Smelter Look-up'!$G$4,$V1093-4,0))</f>
        <v/>
      </c>
      <c r="I1093" s="208" t="str">
        <f ca="1">IF(ISERROR($V1093),"",OFFSET('Smelter Look-up'!$H$4,$V1093-4,0))</f>
        <v/>
      </c>
      <c r="J1093" s="208" t="str">
        <f ca="1">IF(ISERROR($V1093),"",OFFSET('Smelter Look-up'!$I$4,$V1093-4,0))</f>
        <v/>
      </c>
      <c r="K1093" s="152"/>
      <c r="L1093" s="152"/>
      <c r="M1093" s="152"/>
      <c r="N1093" s="152"/>
      <c r="O1093" s="152"/>
      <c r="P1093" s="210"/>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7" t="str">
        <f ca="1">IF(ISERROR($V1094),"",OFFSET('Smelter Look-up'!$G$4,$V1094-4,0))</f>
        <v/>
      </c>
      <c r="I1094" s="208" t="str">
        <f ca="1">IF(ISERROR($V1094),"",OFFSET('Smelter Look-up'!$H$4,$V1094-4,0))</f>
        <v/>
      </c>
      <c r="J1094" s="208" t="str">
        <f ca="1">IF(ISERROR($V1094),"",OFFSET('Smelter Look-up'!$I$4,$V1094-4,0))</f>
        <v/>
      </c>
      <c r="K1094" s="152"/>
      <c r="L1094" s="152"/>
      <c r="M1094" s="152"/>
      <c r="N1094" s="152"/>
      <c r="O1094" s="152"/>
      <c r="P1094" s="210"/>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7" t="str">
        <f ca="1">IF(ISERROR($V1095),"",OFFSET('Smelter Look-up'!$G$4,$V1095-4,0))</f>
        <v/>
      </c>
      <c r="I1095" s="208" t="str">
        <f ca="1">IF(ISERROR($V1095),"",OFFSET('Smelter Look-up'!$H$4,$V1095-4,0))</f>
        <v/>
      </c>
      <c r="J1095" s="208" t="str">
        <f ca="1">IF(ISERROR($V1095),"",OFFSET('Smelter Look-up'!$I$4,$V1095-4,0))</f>
        <v/>
      </c>
      <c r="K1095" s="152"/>
      <c r="L1095" s="152"/>
      <c r="M1095" s="152"/>
      <c r="N1095" s="152"/>
      <c r="O1095" s="152"/>
      <c r="P1095" s="210"/>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7" t="str">
        <f ca="1">IF(ISERROR($V1096),"",OFFSET('Smelter Look-up'!$G$4,$V1096-4,0))</f>
        <v/>
      </c>
      <c r="I1096" s="208" t="str">
        <f ca="1">IF(ISERROR($V1096),"",OFFSET('Smelter Look-up'!$H$4,$V1096-4,0))</f>
        <v/>
      </c>
      <c r="J1096" s="208" t="str">
        <f ca="1">IF(ISERROR($V1096),"",OFFSET('Smelter Look-up'!$I$4,$V1096-4,0))</f>
        <v/>
      </c>
      <c r="K1096" s="152"/>
      <c r="L1096" s="152"/>
      <c r="M1096" s="152"/>
      <c r="N1096" s="152"/>
      <c r="O1096" s="152"/>
      <c r="P1096" s="210"/>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7" t="str">
        <f ca="1">IF(ISERROR($V1097),"",OFFSET('Smelter Look-up'!$G$4,$V1097-4,0))</f>
        <v/>
      </c>
      <c r="I1097" s="208" t="str">
        <f ca="1">IF(ISERROR($V1097),"",OFFSET('Smelter Look-up'!$H$4,$V1097-4,0))</f>
        <v/>
      </c>
      <c r="J1097" s="208" t="str">
        <f ca="1">IF(ISERROR($V1097),"",OFFSET('Smelter Look-up'!$I$4,$V1097-4,0))</f>
        <v/>
      </c>
      <c r="K1097" s="152"/>
      <c r="L1097" s="152"/>
      <c r="M1097" s="152"/>
      <c r="N1097" s="152"/>
      <c r="O1097" s="152"/>
      <c r="P1097" s="210"/>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7" t="str">
        <f ca="1">IF(ISERROR($V1098),"",OFFSET('Smelter Look-up'!$G$4,$V1098-4,0))</f>
        <v/>
      </c>
      <c r="I1098" s="208" t="str">
        <f ca="1">IF(ISERROR($V1098),"",OFFSET('Smelter Look-up'!$H$4,$V1098-4,0))</f>
        <v/>
      </c>
      <c r="J1098" s="208" t="str">
        <f ca="1">IF(ISERROR($V1098),"",OFFSET('Smelter Look-up'!$I$4,$V1098-4,0))</f>
        <v/>
      </c>
      <c r="K1098" s="152"/>
      <c r="L1098" s="152"/>
      <c r="M1098" s="152"/>
      <c r="N1098" s="152"/>
      <c r="O1098" s="152"/>
      <c r="P1098" s="210"/>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7" t="str">
        <f ca="1">IF(ISERROR($V1099),"",OFFSET('Smelter Look-up'!$G$4,$V1099-4,0))</f>
        <v/>
      </c>
      <c r="I1099" s="208" t="str">
        <f ca="1">IF(ISERROR($V1099),"",OFFSET('Smelter Look-up'!$H$4,$V1099-4,0))</f>
        <v/>
      </c>
      <c r="J1099" s="208" t="str">
        <f ca="1">IF(ISERROR($V1099),"",OFFSET('Smelter Look-up'!$I$4,$V1099-4,0))</f>
        <v/>
      </c>
      <c r="K1099" s="152"/>
      <c r="L1099" s="152"/>
      <c r="M1099" s="152"/>
      <c r="N1099" s="152"/>
      <c r="O1099" s="152"/>
      <c r="P1099" s="210"/>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7" t="str">
        <f ca="1">IF(ISERROR($V1100),"",OFFSET('Smelter Look-up'!$G$4,$V1100-4,0))</f>
        <v/>
      </c>
      <c r="I1100" s="208" t="str">
        <f ca="1">IF(ISERROR($V1100),"",OFFSET('Smelter Look-up'!$H$4,$V1100-4,0))</f>
        <v/>
      </c>
      <c r="J1100" s="208" t="str">
        <f ca="1">IF(ISERROR($V1100),"",OFFSET('Smelter Look-up'!$I$4,$V1100-4,0))</f>
        <v/>
      </c>
      <c r="K1100" s="152"/>
      <c r="L1100" s="152"/>
      <c r="M1100" s="152"/>
      <c r="N1100" s="152"/>
      <c r="O1100" s="152"/>
      <c r="P1100" s="210"/>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7" t="str">
        <f ca="1">IF(ISERROR($V1101),"",OFFSET('Smelter Look-up'!$G$4,$V1101-4,0))</f>
        <v/>
      </c>
      <c r="I1101" s="208" t="str">
        <f ca="1">IF(ISERROR($V1101),"",OFFSET('Smelter Look-up'!$H$4,$V1101-4,0))</f>
        <v/>
      </c>
      <c r="J1101" s="208" t="str">
        <f ca="1">IF(ISERROR($V1101),"",OFFSET('Smelter Look-up'!$I$4,$V1101-4,0))</f>
        <v/>
      </c>
      <c r="K1101" s="152"/>
      <c r="L1101" s="152"/>
      <c r="M1101" s="152"/>
      <c r="N1101" s="152"/>
      <c r="O1101" s="152"/>
      <c r="P1101" s="210"/>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7" t="str">
        <f ca="1">IF(ISERROR($V1102),"",OFFSET('Smelter Look-up'!$G$4,$V1102-4,0))</f>
        <v/>
      </c>
      <c r="I1102" s="208" t="str">
        <f ca="1">IF(ISERROR($V1102),"",OFFSET('Smelter Look-up'!$H$4,$V1102-4,0))</f>
        <v/>
      </c>
      <c r="J1102" s="208" t="str">
        <f ca="1">IF(ISERROR($V1102),"",OFFSET('Smelter Look-up'!$I$4,$V1102-4,0))</f>
        <v/>
      </c>
      <c r="K1102" s="152"/>
      <c r="L1102" s="152"/>
      <c r="M1102" s="152"/>
      <c r="N1102" s="152"/>
      <c r="O1102" s="152"/>
      <c r="P1102" s="210"/>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7" t="str">
        <f ca="1">IF(ISERROR($V1103),"",OFFSET('Smelter Look-up'!$G$4,$V1103-4,0))</f>
        <v/>
      </c>
      <c r="I1103" s="208" t="str">
        <f ca="1">IF(ISERROR($V1103),"",OFFSET('Smelter Look-up'!$H$4,$V1103-4,0))</f>
        <v/>
      </c>
      <c r="J1103" s="208" t="str">
        <f ca="1">IF(ISERROR($V1103),"",OFFSET('Smelter Look-up'!$I$4,$V1103-4,0))</f>
        <v/>
      </c>
      <c r="K1103" s="152"/>
      <c r="L1103" s="152"/>
      <c r="M1103" s="152"/>
      <c r="N1103" s="152"/>
      <c r="O1103" s="152"/>
      <c r="P1103" s="210"/>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7" t="str">
        <f ca="1">IF(ISERROR($V1104),"",OFFSET('Smelter Look-up'!$G$4,$V1104-4,0))</f>
        <v/>
      </c>
      <c r="I1104" s="208" t="str">
        <f ca="1">IF(ISERROR($V1104),"",OFFSET('Smelter Look-up'!$H$4,$V1104-4,0))</f>
        <v/>
      </c>
      <c r="J1104" s="208" t="str">
        <f ca="1">IF(ISERROR($V1104),"",OFFSET('Smelter Look-up'!$I$4,$V1104-4,0))</f>
        <v/>
      </c>
      <c r="K1104" s="152"/>
      <c r="L1104" s="152"/>
      <c r="M1104" s="152"/>
      <c r="N1104" s="152"/>
      <c r="O1104" s="152"/>
      <c r="P1104" s="210"/>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7" t="str">
        <f ca="1">IF(ISERROR($V1105),"",OFFSET('Smelter Look-up'!$G$4,$V1105-4,0))</f>
        <v/>
      </c>
      <c r="I1105" s="208" t="str">
        <f ca="1">IF(ISERROR($V1105),"",OFFSET('Smelter Look-up'!$H$4,$V1105-4,0))</f>
        <v/>
      </c>
      <c r="J1105" s="208" t="str">
        <f ca="1">IF(ISERROR($V1105),"",OFFSET('Smelter Look-up'!$I$4,$V1105-4,0))</f>
        <v/>
      </c>
      <c r="K1105" s="152"/>
      <c r="L1105" s="152"/>
      <c r="M1105" s="152"/>
      <c r="N1105" s="152"/>
      <c r="O1105" s="152"/>
      <c r="P1105" s="210"/>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7" t="str">
        <f ca="1">IF(ISERROR($V1106),"",OFFSET('Smelter Look-up'!$G$4,$V1106-4,0))</f>
        <v/>
      </c>
      <c r="I1106" s="208" t="str">
        <f ca="1">IF(ISERROR($V1106),"",OFFSET('Smelter Look-up'!$H$4,$V1106-4,0))</f>
        <v/>
      </c>
      <c r="J1106" s="208" t="str">
        <f ca="1">IF(ISERROR($V1106),"",OFFSET('Smelter Look-up'!$I$4,$V1106-4,0))</f>
        <v/>
      </c>
      <c r="K1106" s="152"/>
      <c r="L1106" s="152"/>
      <c r="M1106" s="152"/>
      <c r="N1106" s="152"/>
      <c r="O1106" s="152"/>
      <c r="P1106" s="210"/>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7" t="str">
        <f ca="1">IF(ISERROR($V1107),"",OFFSET('Smelter Look-up'!$G$4,$V1107-4,0))</f>
        <v/>
      </c>
      <c r="I1107" s="208" t="str">
        <f ca="1">IF(ISERROR($V1107),"",OFFSET('Smelter Look-up'!$H$4,$V1107-4,0))</f>
        <v/>
      </c>
      <c r="J1107" s="208" t="str">
        <f ca="1">IF(ISERROR($V1107),"",OFFSET('Smelter Look-up'!$I$4,$V1107-4,0))</f>
        <v/>
      </c>
      <c r="K1107" s="152"/>
      <c r="L1107" s="152"/>
      <c r="M1107" s="152"/>
      <c r="N1107" s="152"/>
      <c r="O1107" s="152"/>
      <c r="P1107" s="210"/>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7" t="str">
        <f ca="1">IF(ISERROR($V1108),"",OFFSET('Smelter Look-up'!$G$4,$V1108-4,0))</f>
        <v/>
      </c>
      <c r="I1108" s="208" t="str">
        <f ca="1">IF(ISERROR($V1108),"",OFFSET('Smelter Look-up'!$H$4,$V1108-4,0))</f>
        <v/>
      </c>
      <c r="J1108" s="208" t="str">
        <f ca="1">IF(ISERROR($V1108),"",OFFSET('Smelter Look-up'!$I$4,$V1108-4,0))</f>
        <v/>
      </c>
      <c r="K1108" s="152"/>
      <c r="L1108" s="152"/>
      <c r="M1108" s="152"/>
      <c r="N1108" s="152"/>
      <c r="O1108" s="152"/>
      <c r="P1108" s="210"/>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7" t="str">
        <f ca="1">IF(ISERROR($V1109),"",OFFSET('Smelter Look-up'!$G$4,$V1109-4,0))</f>
        <v/>
      </c>
      <c r="I1109" s="208" t="str">
        <f ca="1">IF(ISERROR($V1109),"",OFFSET('Smelter Look-up'!$H$4,$V1109-4,0))</f>
        <v/>
      </c>
      <c r="J1109" s="208" t="str">
        <f ca="1">IF(ISERROR($V1109),"",OFFSET('Smelter Look-up'!$I$4,$V1109-4,0))</f>
        <v/>
      </c>
      <c r="K1109" s="152"/>
      <c r="L1109" s="152"/>
      <c r="M1109" s="152"/>
      <c r="N1109" s="152"/>
      <c r="O1109" s="152"/>
      <c r="P1109" s="210"/>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7" t="str">
        <f ca="1">IF(ISERROR($V1110),"",OFFSET('Smelter Look-up'!$G$4,$V1110-4,0))</f>
        <v/>
      </c>
      <c r="I1110" s="208" t="str">
        <f ca="1">IF(ISERROR($V1110),"",OFFSET('Smelter Look-up'!$H$4,$V1110-4,0))</f>
        <v/>
      </c>
      <c r="J1110" s="208" t="str">
        <f ca="1">IF(ISERROR($V1110),"",OFFSET('Smelter Look-up'!$I$4,$V1110-4,0))</f>
        <v/>
      </c>
      <c r="K1110" s="152"/>
      <c r="L1110" s="152"/>
      <c r="M1110" s="152"/>
      <c r="N1110" s="152"/>
      <c r="O1110" s="152"/>
      <c r="P1110" s="210"/>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7" t="str">
        <f ca="1">IF(ISERROR($V1111),"",OFFSET('Smelter Look-up'!$G$4,$V1111-4,0))</f>
        <v/>
      </c>
      <c r="I1111" s="208" t="str">
        <f ca="1">IF(ISERROR($V1111),"",OFFSET('Smelter Look-up'!$H$4,$V1111-4,0))</f>
        <v/>
      </c>
      <c r="J1111" s="208" t="str">
        <f ca="1">IF(ISERROR($V1111),"",OFFSET('Smelter Look-up'!$I$4,$V1111-4,0))</f>
        <v/>
      </c>
      <c r="K1111" s="152"/>
      <c r="L1111" s="152"/>
      <c r="M1111" s="152"/>
      <c r="N1111" s="152"/>
      <c r="O1111" s="152"/>
      <c r="P1111" s="210"/>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7" t="str">
        <f ca="1">IF(ISERROR($V1112),"",OFFSET('Smelter Look-up'!$G$4,$V1112-4,0))</f>
        <v/>
      </c>
      <c r="I1112" s="208" t="str">
        <f ca="1">IF(ISERROR($V1112),"",OFFSET('Smelter Look-up'!$H$4,$V1112-4,0))</f>
        <v/>
      </c>
      <c r="J1112" s="208" t="str">
        <f ca="1">IF(ISERROR($V1112),"",OFFSET('Smelter Look-up'!$I$4,$V1112-4,0))</f>
        <v/>
      </c>
      <c r="K1112" s="152"/>
      <c r="L1112" s="152"/>
      <c r="M1112" s="152"/>
      <c r="N1112" s="152"/>
      <c r="O1112" s="152"/>
      <c r="P1112" s="210"/>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7" t="str">
        <f ca="1">IF(ISERROR($V1113),"",OFFSET('Smelter Look-up'!$G$4,$V1113-4,0))</f>
        <v/>
      </c>
      <c r="I1113" s="208" t="str">
        <f ca="1">IF(ISERROR($V1113),"",OFFSET('Smelter Look-up'!$H$4,$V1113-4,0))</f>
        <v/>
      </c>
      <c r="J1113" s="208" t="str">
        <f ca="1">IF(ISERROR($V1113),"",OFFSET('Smelter Look-up'!$I$4,$V1113-4,0))</f>
        <v/>
      </c>
      <c r="K1113" s="152"/>
      <c r="L1113" s="152"/>
      <c r="M1113" s="152"/>
      <c r="N1113" s="152"/>
      <c r="O1113" s="152"/>
      <c r="P1113" s="210"/>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7" t="str">
        <f ca="1">IF(ISERROR($V1114),"",OFFSET('Smelter Look-up'!$G$4,$V1114-4,0))</f>
        <v/>
      </c>
      <c r="I1114" s="208" t="str">
        <f ca="1">IF(ISERROR($V1114),"",OFFSET('Smelter Look-up'!$H$4,$V1114-4,0))</f>
        <v/>
      </c>
      <c r="J1114" s="208" t="str">
        <f ca="1">IF(ISERROR($V1114),"",OFFSET('Smelter Look-up'!$I$4,$V1114-4,0))</f>
        <v/>
      </c>
      <c r="K1114" s="152"/>
      <c r="L1114" s="152"/>
      <c r="M1114" s="152"/>
      <c r="N1114" s="152"/>
      <c r="O1114" s="152"/>
      <c r="P1114" s="210"/>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7" t="str">
        <f ca="1">IF(ISERROR($V1115),"",OFFSET('Smelter Look-up'!$G$4,$V1115-4,0))</f>
        <v/>
      </c>
      <c r="I1115" s="208" t="str">
        <f ca="1">IF(ISERROR($V1115),"",OFFSET('Smelter Look-up'!$H$4,$V1115-4,0))</f>
        <v/>
      </c>
      <c r="J1115" s="208" t="str">
        <f ca="1">IF(ISERROR($V1115),"",OFFSET('Smelter Look-up'!$I$4,$V1115-4,0))</f>
        <v/>
      </c>
      <c r="K1115" s="152"/>
      <c r="L1115" s="152"/>
      <c r="M1115" s="152"/>
      <c r="N1115" s="152"/>
      <c r="O1115" s="152"/>
      <c r="P1115" s="210"/>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7" t="str">
        <f ca="1">IF(ISERROR($V1116),"",OFFSET('Smelter Look-up'!$G$4,$V1116-4,0))</f>
        <v/>
      </c>
      <c r="I1116" s="208" t="str">
        <f ca="1">IF(ISERROR($V1116),"",OFFSET('Smelter Look-up'!$H$4,$V1116-4,0))</f>
        <v/>
      </c>
      <c r="J1116" s="208" t="str">
        <f ca="1">IF(ISERROR($V1116),"",OFFSET('Smelter Look-up'!$I$4,$V1116-4,0))</f>
        <v/>
      </c>
      <c r="K1116" s="152"/>
      <c r="L1116" s="152"/>
      <c r="M1116" s="152"/>
      <c r="N1116" s="152"/>
      <c r="O1116" s="152"/>
      <c r="P1116" s="210"/>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7" t="str">
        <f ca="1">IF(ISERROR($V1117),"",OFFSET('Smelter Look-up'!$G$4,$V1117-4,0))</f>
        <v/>
      </c>
      <c r="I1117" s="208" t="str">
        <f ca="1">IF(ISERROR($V1117),"",OFFSET('Smelter Look-up'!$H$4,$V1117-4,0))</f>
        <v/>
      </c>
      <c r="J1117" s="208" t="str">
        <f ca="1">IF(ISERROR($V1117),"",OFFSET('Smelter Look-up'!$I$4,$V1117-4,0))</f>
        <v/>
      </c>
      <c r="K1117" s="152"/>
      <c r="L1117" s="152"/>
      <c r="M1117" s="152"/>
      <c r="N1117" s="152"/>
      <c r="O1117" s="152"/>
      <c r="P1117" s="210"/>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7" t="str">
        <f ca="1">IF(ISERROR($V1118),"",OFFSET('Smelter Look-up'!$G$4,$V1118-4,0))</f>
        <v/>
      </c>
      <c r="I1118" s="208" t="str">
        <f ca="1">IF(ISERROR($V1118),"",OFFSET('Smelter Look-up'!$H$4,$V1118-4,0))</f>
        <v/>
      </c>
      <c r="J1118" s="208" t="str">
        <f ca="1">IF(ISERROR($V1118),"",OFFSET('Smelter Look-up'!$I$4,$V1118-4,0))</f>
        <v/>
      </c>
      <c r="K1118" s="152"/>
      <c r="L1118" s="152"/>
      <c r="M1118" s="152"/>
      <c r="N1118" s="152"/>
      <c r="O1118" s="152"/>
      <c r="P1118" s="210"/>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7" t="str">
        <f ca="1">IF(ISERROR($V1119),"",OFFSET('Smelter Look-up'!$G$4,$V1119-4,0))</f>
        <v/>
      </c>
      <c r="I1119" s="208" t="str">
        <f ca="1">IF(ISERROR($V1119),"",OFFSET('Smelter Look-up'!$H$4,$V1119-4,0))</f>
        <v/>
      </c>
      <c r="J1119" s="208" t="str">
        <f ca="1">IF(ISERROR($V1119),"",OFFSET('Smelter Look-up'!$I$4,$V1119-4,0))</f>
        <v/>
      </c>
      <c r="K1119" s="152"/>
      <c r="L1119" s="152"/>
      <c r="M1119" s="152"/>
      <c r="N1119" s="152"/>
      <c r="O1119" s="152"/>
      <c r="P1119" s="210"/>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7" t="str">
        <f ca="1">IF(ISERROR($V1120),"",OFFSET('Smelter Look-up'!$G$4,$V1120-4,0))</f>
        <v/>
      </c>
      <c r="I1120" s="208" t="str">
        <f ca="1">IF(ISERROR($V1120),"",OFFSET('Smelter Look-up'!$H$4,$V1120-4,0))</f>
        <v/>
      </c>
      <c r="J1120" s="208" t="str">
        <f ca="1">IF(ISERROR($V1120),"",OFFSET('Smelter Look-up'!$I$4,$V1120-4,0))</f>
        <v/>
      </c>
      <c r="K1120" s="152"/>
      <c r="L1120" s="152"/>
      <c r="M1120" s="152"/>
      <c r="N1120" s="152"/>
      <c r="O1120" s="152"/>
      <c r="P1120" s="210"/>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7" t="str">
        <f ca="1">IF(ISERROR($V1121),"",OFFSET('Smelter Look-up'!$G$4,$V1121-4,0))</f>
        <v/>
      </c>
      <c r="I1121" s="208" t="str">
        <f ca="1">IF(ISERROR($V1121),"",OFFSET('Smelter Look-up'!$H$4,$V1121-4,0))</f>
        <v/>
      </c>
      <c r="J1121" s="208" t="str">
        <f ca="1">IF(ISERROR($V1121),"",OFFSET('Smelter Look-up'!$I$4,$V1121-4,0))</f>
        <v/>
      </c>
      <c r="K1121" s="152"/>
      <c r="L1121" s="152"/>
      <c r="M1121" s="152"/>
      <c r="N1121" s="152"/>
      <c r="O1121" s="152"/>
      <c r="P1121" s="210"/>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7" t="str">
        <f ca="1">IF(ISERROR($V1122),"",OFFSET('Smelter Look-up'!$G$4,$V1122-4,0))</f>
        <v/>
      </c>
      <c r="I1122" s="208" t="str">
        <f ca="1">IF(ISERROR($V1122),"",OFFSET('Smelter Look-up'!$H$4,$V1122-4,0))</f>
        <v/>
      </c>
      <c r="J1122" s="208" t="str">
        <f ca="1">IF(ISERROR($V1122),"",OFFSET('Smelter Look-up'!$I$4,$V1122-4,0))</f>
        <v/>
      </c>
      <c r="K1122" s="152"/>
      <c r="L1122" s="152"/>
      <c r="M1122" s="152"/>
      <c r="N1122" s="152"/>
      <c r="O1122" s="152"/>
      <c r="P1122" s="210"/>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7" t="str">
        <f ca="1">IF(ISERROR($V1123),"",OFFSET('Smelter Look-up'!$G$4,$V1123-4,0))</f>
        <v/>
      </c>
      <c r="I1123" s="208" t="str">
        <f ca="1">IF(ISERROR($V1123),"",OFFSET('Smelter Look-up'!$H$4,$V1123-4,0))</f>
        <v/>
      </c>
      <c r="J1123" s="208" t="str">
        <f ca="1">IF(ISERROR($V1123),"",OFFSET('Smelter Look-up'!$I$4,$V1123-4,0))</f>
        <v/>
      </c>
      <c r="K1123" s="152"/>
      <c r="L1123" s="152"/>
      <c r="M1123" s="152"/>
      <c r="N1123" s="152"/>
      <c r="O1123" s="152"/>
      <c r="P1123" s="210"/>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7" t="str">
        <f ca="1">IF(ISERROR($V1124),"",OFFSET('Smelter Look-up'!$G$4,$V1124-4,0))</f>
        <v/>
      </c>
      <c r="I1124" s="208" t="str">
        <f ca="1">IF(ISERROR($V1124),"",OFFSET('Smelter Look-up'!$H$4,$V1124-4,0))</f>
        <v/>
      </c>
      <c r="J1124" s="208" t="str">
        <f ca="1">IF(ISERROR($V1124),"",OFFSET('Smelter Look-up'!$I$4,$V1124-4,0))</f>
        <v/>
      </c>
      <c r="K1124" s="152"/>
      <c r="L1124" s="152"/>
      <c r="M1124" s="152"/>
      <c r="N1124" s="152"/>
      <c r="O1124" s="152"/>
      <c r="P1124" s="210"/>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7" t="str">
        <f ca="1">IF(ISERROR($V1125),"",OFFSET('Smelter Look-up'!$G$4,$V1125-4,0))</f>
        <v/>
      </c>
      <c r="I1125" s="208" t="str">
        <f ca="1">IF(ISERROR($V1125),"",OFFSET('Smelter Look-up'!$H$4,$V1125-4,0))</f>
        <v/>
      </c>
      <c r="J1125" s="208" t="str">
        <f ca="1">IF(ISERROR($V1125),"",OFFSET('Smelter Look-up'!$I$4,$V1125-4,0))</f>
        <v/>
      </c>
      <c r="K1125" s="152"/>
      <c r="L1125" s="152"/>
      <c r="M1125" s="152"/>
      <c r="N1125" s="152"/>
      <c r="O1125" s="152"/>
      <c r="P1125" s="210"/>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7" t="str">
        <f ca="1">IF(ISERROR($V1126),"",OFFSET('Smelter Look-up'!$G$4,$V1126-4,0))</f>
        <v/>
      </c>
      <c r="I1126" s="208" t="str">
        <f ca="1">IF(ISERROR($V1126),"",OFFSET('Smelter Look-up'!$H$4,$V1126-4,0))</f>
        <v/>
      </c>
      <c r="J1126" s="208" t="str">
        <f ca="1">IF(ISERROR($V1126),"",OFFSET('Smelter Look-up'!$I$4,$V1126-4,0))</f>
        <v/>
      </c>
      <c r="K1126" s="152"/>
      <c r="L1126" s="152"/>
      <c r="M1126" s="152"/>
      <c r="N1126" s="152"/>
      <c r="O1126" s="152"/>
      <c r="P1126" s="210"/>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7" t="str">
        <f ca="1">IF(ISERROR($V1127),"",OFFSET('Smelter Look-up'!$G$4,$V1127-4,0))</f>
        <v/>
      </c>
      <c r="I1127" s="208" t="str">
        <f ca="1">IF(ISERROR($V1127),"",OFFSET('Smelter Look-up'!$H$4,$V1127-4,0))</f>
        <v/>
      </c>
      <c r="J1127" s="208" t="str">
        <f ca="1">IF(ISERROR($V1127),"",OFFSET('Smelter Look-up'!$I$4,$V1127-4,0))</f>
        <v/>
      </c>
      <c r="K1127" s="152"/>
      <c r="L1127" s="152"/>
      <c r="M1127" s="152"/>
      <c r="N1127" s="152"/>
      <c r="O1127" s="152"/>
      <c r="P1127" s="210"/>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7" t="str">
        <f ca="1">IF(ISERROR($V1128),"",OFFSET('Smelter Look-up'!$G$4,$V1128-4,0))</f>
        <v/>
      </c>
      <c r="I1128" s="208" t="str">
        <f ca="1">IF(ISERROR($V1128),"",OFFSET('Smelter Look-up'!$H$4,$V1128-4,0))</f>
        <v/>
      </c>
      <c r="J1128" s="208" t="str">
        <f ca="1">IF(ISERROR($V1128),"",OFFSET('Smelter Look-up'!$I$4,$V1128-4,0))</f>
        <v/>
      </c>
      <c r="K1128" s="152"/>
      <c r="L1128" s="152"/>
      <c r="M1128" s="152"/>
      <c r="N1128" s="152"/>
      <c r="O1128" s="152"/>
      <c r="P1128" s="210"/>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7" t="str">
        <f ca="1">IF(ISERROR($V1129),"",OFFSET('Smelter Look-up'!$G$4,$V1129-4,0))</f>
        <v/>
      </c>
      <c r="I1129" s="208" t="str">
        <f ca="1">IF(ISERROR($V1129),"",OFFSET('Smelter Look-up'!$H$4,$V1129-4,0))</f>
        <v/>
      </c>
      <c r="J1129" s="208" t="str">
        <f ca="1">IF(ISERROR($V1129),"",OFFSET('Smelter Look-up'!$I$4,$V1129-4,0))</f>
        <v/>
      </c>
      <c r="K1129" s="152"/>
      <c r="L1129" s="152"/>
      <c r="M1129" s="152"/>
      <c r="N1129" s="152"/>
      <c r="O1129" s="152"/>
      <c r="P1129" s="210"/>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7" t="str">
        <f ca="1">IF(ISERROR($V1130),"",OFFSET('Smelter Look-up'!$G$4,$V1130-4,0))</f>
        <v/>
      </c>
      <c r="I1130" s="208" t="str">
        <f ca="1">IF(ISERROR($V1130),"",OFFSET('Smelter Look-up'!$H$4,$V1130-4,0))</f>
        <v/>
      </c>
      <c r="J1130" s="208" t="str">
        <f ca="1">IF(ISERROR($V1130),"",OFFSET('Smelter Look-up'!$I$4,$V1130-4,0))</f>
        <v/>
      </c>
      <c r="K1130" s="152"/>
      <c r="L1130" s="152"/>
      <c r="M1130" s="152"/>
      <c r="N1130" s="152"/>
      <c r="O1130" s="152"/>
      <c r="P1130" s="210"/>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7" t="str">
        <f ca="1">IF(ISERROR($V1131),"",OFFSET('Smelter Look-up'!$G$4,$V1131-4,0))</f>
        <v/>
      </c>
      <c r="I1131" s="208" t="str">
        <f ca="1">IF(ISERROR($V1131),"",OFFSET('Smelter Look-up'!$H$4,$V1131-4,0))</f>
        <v/>
      </c>
      <c r="J1131" s="208" t="str">
        <f ca="1">IF(ISERROR($V1131),"",OFFSET('Smelter Look-up'!$I$4,$V1131-4,0))</f>
        <v/>
      </c>
      <c r="K1131" s="152"/>
      <c r="L1131" s="152"/>
      <c r="M1131" s="152"/>
      <c r="N1131" s="152"/>
      <c r="O1131" s="152"/>
      <c r="P1131" s="210"/>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7" t="str">
        <f ca="1">IF(ISERROR($V1132),"",OFFSET('Smelter Look-up'!$G$4,$V1132-4,0))</f>
        <v/>
      </c>
      <c r="I1132" s="208" t="str">
        <f ca="1">IF(ISERROR($V1132),"",OFFSET('Smelter Look-up'!$H$4,$V1132-4,0))</f>
        <v/>
      </c>
      <c r="J1132" s="208" t="str">
        <f ca="1">IF(ISERROR($V1132),"",OFFSET('Smelter Look-up'!$I$4,$V1132-4,0))</f>
        <v/>
      </c>
      <c r="K1132" s="152"/>
      <c r="L1132" s="152"/>
      <c r="M1132" s="152"/>
      <c r="N1132" s="152"/>
      <c r="O1132" s="152"/>
      <c r="P1132" s="210"/>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7" t="str">
        <f ca="1">IF(ISERROR($V1133),"",OFFSET('Smelter Look-up'!$G$4,$V1133-4,0))</f>
        <v/>
      </c>
      <c r="I1133" s="208" t="str">
        <f ca="1">IF(ISERROR($V1133),"",OFFSET('Smelter Look-up'!$H$4,$V1133-4,0))</f>
        <v/>
      </c>
      <c r="J1133" s="208" t="str">
        <f ca="1">IF(ISERROR($V1133),"",OFFSET('Smelter Look-up'!$I$4,$V1133-4,0))</f>
        <v/>
      </c>
      <c r="K1133" s="152"/>
      <c r="L1133" s="152"/>
      <c r="M1133" s="152"/>
      <c r="N1133" s="152"/>
      <c r="O1133" s="152"/>
      <c r="P1133" s="210"/>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7" t="str">
        <f ca="1">IF(ISERROR($V1134),"",OFFSET('Smelter Look-up'!$G$4,$V1134-4,0))</f>
        <v/>
      </c>
      <c r="I1134" s="208" t="str">
        <f ca="1">IF(ISERROR($V1134),"",OFFSET('Smelter Look-up'!$H$4,$V1134-4,0))</f>
        <v/>
      </c>
      <c r="J1134" s="208" t="str">
        <f ca="1">IF(ISERROR($V1134),"",OFFSET('Smelter Look-up'!$I$4,$V1134-4,0))</f>
        <v/>
      </c>
      <c r="K1134" s="152"/>
      <c r="L1134" s="152"/>
      <c r="M1134" s="152"/>
      <c r="N1134" s="152"/>
      <c r="O1134" s="152"/>
      <c r="P1134" s="210"/>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7" t="str">
        <f ca="1">IF(ISERROR($V1135),"",OFFSET('Smelter Look-up'!$G$4,$V1135-4,0))</f>
        <v/>
      </c>
      <c r="I1135" s="208" t="str">
        <f ca="1">IF(ISERROR($V1135),"",OFFSET('Smelter Look-up'!$H$4,$V1135-4,0))</f>
        <v/>
      </c>
      <c r="J1135" s="208" t="str">
        <f ca="1">IF(ISERROR($V1135),"",OFFSET('Smelter Look-up'!$I$4,$V1135-4,0))</f>
        <v/>
      </c>
      <c r="K1135" s="152"/>
      <c r="L1135" s="152"/>
      <c r="M1135" s="152"/>
      <c r="N1135" s="152"/>
      <c r="O1135" s="152"/>
      <c r="P1135" s="210"/>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7" t="str">
        <f ca="1">IF(ISERROR($V1136),"",OFFSET('Smelter Look-up'!$G$4,$V1136-4,0))</f>
        <v/>
      </c>
      <c r="I1136" s="208" t="str">
        <f ca="1">IF(ISERROR($V1136),"",OFFSET('Smelter Look-up'!$H$4,$V1136-4,0))</f>
        <v/>
      </c>
      <c r="J1136" s="208" t="str">
        <f ca="1">IF(ISERROR($V1136),"",OFFSET('Smelter Look-up'!$I$4,$V1136-4,0))</f>
        <v/>
      </c>
      <c r="K1136" s="152"/>
      <c r="L1136" s="152"/>
      <c r="M1136" s="152"/>
      <c r="N1136" s="152"/>
      <c r="O1136" s="152"/>
      <c r="P1136" s="210"/>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7" t="str">
        <f ca="1">IF(ISERROR($V1137),"",OFFSET('Smelter Look-up'!$G$4,$V1137-4,0))</f>
        <v/>
      </c>
      <c r="I1137" s="208" t="str">
        <f ca="1">IF(ISERROR($V1137),"",OFFSET('Smelter Look-up'!$H$4,$V1137-4,0))</f>
        <v/>
      </c>
      <c r="J1137" s="208" t="str">
        <f ca="1">IF(ISERROR($V1137),"",OFFSET('Smelter Look-up'!$I$4,$V1137-4,0))</f>
        <v/>
      </c>
      <c r="K1137" s="152"/>
      <c r="L1137" s="152"/>
      <c r="M1137" s="152"/>
      <c r="N1137" s="152"/>
      <c r="O1137" s="152"/>
      <c r="P1137" s="210"/>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7" t="str">
        <f ca="1">IF(ISERROR($V1138),"",OFFSET('Smelter Look-up'!$G$4,$V1138-4,0))</f>
        <v/>
      </c>
      <c r="I1138" s="208" t="str">
        <f ca="1">IF(ISERROR($V1138),"",OFFSET('Smelter Look-up'!$H$4,$V1138-4,0))</f>
        <v/>
      </c>
      <c r="J1138" s="208" t="str">
        <f ca="1">IF(ISERROR($V1138),"",OFFSET('Smelter Look-up'!$I$4,$V1138-4,0))</f>
        <v/>
      </c>
      <c r="K1138" s="152"/>
      <c r="L1138" s="152"/>
      <c r="M1138" s="152"/>
      <c r="N1138" s="152"/>
      <c r="O1138" s="152"/>
      <c r="P1138" s="210"/>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7" t="str">
        <f ca="1">IF(ISERROR($V1139),"",OFFSET('Smelter Look-up'!$G$4,$V1139-4,0))</f>
        <v/>
      </c>
      <c r="I1139" s="208" t="str">
        <f ca="1">IF(ISERROR($V1139),"",OFFSET('Smelter Look-up'!$H$4,$V1139-4,0))</f>
        <v/>
      </c>
      <c r="J1139" s="208" t="str">
        <f ca="1">IF(ISERROR($V1139),"",OFFSET('Smelter Look-up'!$I$4,$V1139-4,0))</f>
        <v/>
      </c>
      <c r="K1139" s="152"/>
      <c r="L1139" s="152"/>
      <c r="M1139" s="152"/>
      <c r="N1139" s="152"/>
      <c r="O1139" s="152"/>
      <c r="P1139" s="210"/>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7" t="str">
        <f ca="1">IF(ISERROR($V1140),"",OFFSET('Smelter Look-up'!$G$4,$V1140-4,0))</f>
        <v/>
      </c>
      <c r="I1140" s="208" t="str">
        <f ca="1">IF(ISERROR($V1140),"",OFFSET('Smelter Look-up'!$H$4,$V1140-4,0))</f>
        <v/>
      </c>
      <c r="J1140" s="208" t="str">
        <f ca="1">IF(ISERROR($V1140),"",OFFSET('Smelter Look-up'!$I$4,$V1140-4,0))</f>
        <v/>
      </c>
      <c r="K1140" s="152"/>
      <c r="L1140" s="152"/>
      <c r="M1140" s="152"/>
      <c r="N1140" s="152"/>
      <c r="O1140" s="152"/>
      <c r="P1140" s="210"/>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7" t="str">
        <f ca="1">IF(ISERROR($V1141),"",OFFSET('Smelter Look-up'!$G$4,$V1141-4,0))</f>
        <v/>
      </c>
      <c r="I1141" s="208" t="str">
        <f ca="1">IF(ISERROR($V1141),"",OFFSET('Smelter Look-up'!$H$4,$V1141-4,0))</f>
        <v/>
      </c>
      <c r="J1141" s="208" t="str">
        <f ca="1">IF(ISERROR($V1141),"",OFFSET('Smelter Look-up'!$I$4,$V1141-4,0))</f>
        <v/>
      </c>
      <c r="K1141" s="152"/>
      <c r="L1141" s="152"/>
      <c r="M1141" s="152"/>
      <c r="N1141" s="152"/>
      <c r="O1141" s="152"/>
      <c r="P1141" s="210"/>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7" t="str">
        <f ca="1">IF(ISERROR($V1142),"",OFFSET('Smelter Look-up'!$G$4,$V1142-4,0))</f>
        <v/>
      </c>
      <c r="I1142" s="208" t="str">
        <f ca="1">IF(ISERROR($V1142),"",OFFSET('Smelter Look-up'!$H$4,$V1142-4,0))</f>
        <v/>
      </c>
      <c r="J1142" s="208" t="str">
        <f ca="1">IF(ISERROR($V1142),"",OFFSET('Smelter Look-up'!$I$4,$V1142-4,0))</f>
        <v/>
      </c>
      <c r="K1142" s="152"/>
      <c r="L1142" s="152"/>
      <c r="M1142" s="152"/>
      <c r="N1142" s="152"/>
      <c r="O1142" s="152"/>
      <c r="P1142" s="210"/>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7" t="str">
        <f ca="1">IF(ISERROR($V1143),"",OFFSET('Smelter Look-up'!$G$4,$V1143-4,0))</f>
        <v/>
      </c>
      <c r="I1143" s="208" t="str">
        <f ca="1">IF(ISERROR($V1143),"",OFFSET('Smelter Look-up'!$H$4,$V1143-4,0))</f>
        <v/>
      </c>
      <c r="J1143" s="208" t="str">
        <f ca="1">IF(ISERROR($V1143),"",OFFSET('Smelter Look-up'!$I$4,$V1143-4,0))</f>
        <v/>
      </c>
      <c r="K1143" s="152"/>
      <c r="L1143" s="152"/>
      <c r="M1143" s="152"/>
      <c r="N1143" s="152"/>
      <c r="O1143" s="152"/>
      <c r="P1143" s="210"/>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7" t="str">
        <f ca="1">IF(ISERROR($V1144),"",OFFSET('Smelter Look-up'!$G$4,$V1144-4,0))</f>
        <v/>
      </c>
      <c r="I1144" s="208" t="str">
        <f ca="1">IF(ISERROR($V1144),"",OFFSET('Smelter Look-up'!$H$4,$V1144-4,0))</f>
        <v/>
      </c>
      <c r="J1144" s="208" t="str">
        <f ca="1">IF(ISERROR($V1144),"",OFFSET('Smelter Look-up'!$I$4,$V1144-4,0))</f>
        <v/>
      </c>
      <c r="K1144" s="152"/>
      <c r="L1144" s="152"/>
      <c r="M1144" s="152"/>
      <c r="N1144" s="152"/>
      <c r="O1144" s="152"/>
      <c r="P1144" s="210"/>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7" t="str">
        <f ca="1">IF(ISERROR($V1145),"",OFFSET('Smelter Look-up'!$G$4,$V1145-4,0))</f>
        <v/>
      </c>
      <c r="I1145" s="208" t="str">
        <f ca="1">IF(ISERROR($V1145),"",OFFSET('Smelter Look-up'!$H$4,$V1145-4,0))</f>
        <v/>
      </c>
      <c r="J1145" s="208" t="str">
        <f ca="1">IF(ISERROR($V1145),"",OFFSET('Smelter Look-up'!$I$4,$V1145-4,0))</f>
        <v/>
      </c>
      <c r="K1145" s="152"/>
      <c r="L1145" s="152"/>
      <c r="M1145" s="152"/>
      <c r="N1145" s="152"/>
      <c r="O1145" s="152"/>
      <c r="P1145" s="210"/>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7" t="str">
        <f ca="1">IF(ISERROR($V1146),"",OFFSET('Smelter Look-up'!$G$4,$V1146-4,0))</f>
        <v/>
      </c>
      <c r="I1146" s="208" t="str">
        <f ca="1">IF(ISERROR($V1146),"",OFFSET('Smelter Look-up'!$H$4,$V1146-4,0))</f>
        <v/>
      </c>
      <c r="J1146" s="208" t="str">
        <f ca="1">IF(ISERROR($V1146),"",OFFSET('Smelter Look-up'!$I$4,$V1146-4,0))</f>
        <v/>
      </c>
      <c r="K1146" s="152"/>
      <c r="L1146" s="152"/>
      <c r="M1146" s="152"/>
      <c r="N1146" s="152"/>
      <c r="O1146" s="152"/>
      <c r="P1146" s="210"/>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7" t="str">
        <f ca="1">IF(ISERROR($V1147),"",OFFSET('Smelter Look-up'!$G$4,$V1147-4,0))</f>
        <v/>
      </c>
      <c r="I1147" s="208" t="str">
        <f ca="1">IF(ISERROR($V1147),"",OFFSET('Smelter Look-up'!$H$4,$V1147-4,0))</f>
        <v/>
      </c>
      <c r="J1147" s="208" t="str">
        <f ca="1">IF(ISERROR($V1147),"",OFFSET('Smelter Look-up'!$I$4,$V1147-4,0))</f>
        <v/>
      </c>
      <c r="K1147" s="152"/>
      <c r="L1147" s="152"/>
      <c r="M1147" s="152"/>
      <c r="N1147" s="152"/>
      <c r="O1147" s="152"/>
      <c r="P1147" s="210"/>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7" t="str">
        <f ca="1">IF(ISERROR($V1148),"",OFFSET('Smelter Look-up'!$G$4,$V1148-4,0))</f>
        <v/>
      </c>
      <c r="I1148" s="208" t="str">
        <f ca="1">IF(ISERROR($V1148),"",OFFSET('Smelter Look-up'!$H$4,$V1148-4,0))</f>
        <v/>
      </c>
      <c r="J1148" s="208" t="str">
        <f ca="1">IF(ISERROR($V1148),"",OFFSET('Smelter Look-up'!$I$4,$V1148-4,0))</f>
        <v/>
      </c>
      <c r="K1148" s="152"/>
      <c r="L1148" s="152"/>
      <c r="M1148" s="152"/>
      <c r="N1148" s="152"/>
      <c r="O1148" s="152"/>
      <c r="P1148" s="210"/>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7" t="str">
        <f ca="1">IF(ISERROR($V1149),"",OFFSET('Smelter Look-up'!$G$4,$V1149-4,0))</f>
        <v/>
      </c>
      <c r="I1149" s="208" t="str">
        <f ca="1">IF(ISERROR($V1149),"",OFFSET('Smelter Look-up'!$H$4,$V1149-4,0))</f>
        <v/>
      </c>
      <c r="J1149" s="208" t="str">
        <f ca="1">IF(ISERROR($V1149),"",OFFSET('Smelter Look-up'!$I$4,$V1149-4,0))</f>
        <v/>
      </c>
      <c r="K1149" s="152"/>
      <c r="L1149" s="152"/>
      <c r="M1149" s="152"/>
      <c r="N1149" s="152"/>
      <c r="O1149" s="152"/>
      <c r="P1149" s="210"/>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7" t="str">
        <f ca="1">IF(ISERROR($V1150),"",OFFSET('Smelter Look-up'!$G$4,$V1150-4,0))</f>
        <v/>
      </c>
      <c r="I1150" s="208" t="str">
        <f ca="1">IF(ISERROR($V1150),"",OFFSET('Smelter Look-up'!$H$4,$V1150-4,0))</f>
        <v/>
      </c>
      <c r="J1150" s="208" t="str">
        <f ca="1">IF(ISERROR($V1150),"",OFFSET('Smelter Look-up'!$I$4,$V1150-4,0))</f>
        <v/>
      </c>
      <c r="K1150" s="152"/>
      <c r="L1150" s="152"/>
      <c r="M1150" s="152"/>
      <c r="N1150" s="152"/>
      <c r="O1150" s="152"/>
      <c r="P1150" s="210"/>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7" t="str">
        <f ca="1">IF(ISERROR($V1151),"",OFFSET('Smelter Look-up'!$G$4,$V1151-4,0))</f>
        <v/>
      </c>
      <c r="I1151" s="208" t="str">
        <f ca="1">IF(ISERROR($V1151),"",OFFSET('Smelter Look-up'!$H$4,$V1151-4,0))</f>
        <v/>
      </c>
      <c r="J1151" s="208" t="str">
        <f ca="1">IF(ISERROR($V1151),"",OFFSET('Smelter Look-up'!$I$4,$V1151-4,0))</f>
        <v/>
      </c>
      <c r="K1151" s="152"/>
      <c r="L1151" s="152"/>
      <c r="M1151" s="152"/>
      <c r="N1151" s="152"/>
      <c r="O1151" s="152"/>
      <c r="P1151" s="210"/>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7" t="str">
        <f ca="1">IF(ISERROR($V1152),"",OFFSET('Smelter Look-up'!$G$4,$V1152-4,0))</f>
        <v/>
      </c>
      <c r="I1152" s="208" t="str">
        <f ca="1">IF(ISERROR($V1152),"",OFFSET('Smelter Look-up'!$H$4,$V1152-4,0))</f>
        <v/>
      </c>
      <c r="J1152" s="208" t="str">
        <f ca="1">IF(ISERROR($V1152),"",OFFSET('Smelter Look-up'!$I$4,$V1152-4,0))</f>
        <v/>
      </c>
      <c r="K1152" s="152"/>
      <c r="L1152" s="152"/>
      <c r="M1152" s="152"/>
      <c r="N1152" s="152"/>
      <c r="O1152" s="152"/>
      <c r="P1152" s="210"/>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7" t="str">
        <f ca="1">IF(ISERROR($V1153),"",OFFSET('Smelter Look-up'!$G$4,$V1153-4,0))</f>
        <v/>
      </c>
      <c r="I1153" s="208" t="str">
        <f ca="1">IF(ISERROR($V1153),"",OFFSET('Smelter Look-up'!$H$4,$V1153-4,0))</f>
        <v/>
      </c>
      <c r="J1153" s="208" t="str">
        <f ca="1">IF(ISERROR($V1153),"",OFFSET('Smelter Look-up'!$I$4,$V1153-4,0))</f>
        <v/>
      </c>
      <c r="K1153" s="152"/>
      <c r="L1153" s="152"/>
      <c r="M1153" s="152"/>
      <c r="N1153" s="152"/>
      <c r="O1153" s="152"/>
      <c r="P1153" s="210"/>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7" t="str">
        <f ca="1">IF(ISERROR($V1154),"",OFFSET('Smelter Look-up'!$G$4,$V1154-4,0))</f>
        <v/>
      </c>
      <c r="I1154" s="208" t="str">
        <f ca="1">IF(ISERROR($V1154),"",OFFSET('Smelter Look-up'!$H$4,$V1154-4,0))</f>
        <v/>
      </c>
      <c r="J1154" s="208" t="str">
        <f ca="1">IF(ISERROR($V1154),"",OFFSET('Smelter Look-up'!$I$4,$V1154-4,0))</f>
        <v/>
      </c>
      <c r="K1154" s="152"/>
      <c r="L1154" s="152"/>
      <c r="M1154" s="152"/>
      <c r="N1154" s="152"/>
      <c r="O1154" s="152"/>
      <c r="P1154" s="210"/>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7" t="str">
        <f ca="1">IF(ISERROR($V1155),"",OFFSET('Smelter Look-up'!$G$4,$V1155-4,0))</f>
        <v/>
      </c>
      <c r="I1155" s="208" t="str">
        <f ca="1">IF(ISERROR($V1155),"",OFFSET('Smelter Look-up'!$H$4,$V1155-4,0))</f>
        <v/>
      </c>
      <c r="J1155" s="208" t="str">
        <f ca="1">IF(ISERROR($V1155),"",OFFSET('Smelter Look-up'!$I$4,$V1155-4,0))</f>
        <v/>
      </c>
      <c r="K1155" s="152"/>
      <c r="L1155" s="152"/>
      <c r="M1155" s="152"/>
      <c r="N1155" s="152"/>
      <c r="O1155" s="152"/>
      <c r="P1155" s="210"/>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7" t="str">
        <f ca="1">IF(ISERROR($V1156),"",OFFSET('Smelter Look-up'!$G$4,$V1156-4,0))</f>
        <v/>
      </c>
      <c r="I1156" s="208" t="str">
        <f ca="1">IF(ISERROR($V1156),"",OFFSET('Smelter Look-up'!$H$4,$V1156-4,0))</f>
        <v/>
      </c>
      <c r="J1156" s="208" t="str">
        <f ca="1">IF(ISERROR($V1156),"",OFFSET('Smelter Look-up'!$I$4,$V1156-4,0))</f>
        <v/>
      </c>
      <c r="K1156" s="152"/>
      <c r="L1156" s="152"/>
      <c r="M1156" s="152"/>
      <c r="N1156" s="152"/>
      <c r="O1156" s="152"/>
      <c r="P1156" s="210"/>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7" t="str">
        <f ca="1">IF(ISERROR($V1157),"",OFFSET('Smelter Look-up'!$G$4,$V1157-4,0))</f>
        <v/>
      </c>
      <c r="I1157" s="208" t="str">
        <f ca="1">IF(ISERROR($V1157),"",OFFSET('Smelter Look-up'!$H$4,$V1157-4,0))</f>
        <v/>
      </c>
      <c r="J1157" s="208" t="str">
        <f ca="1">IF(ISERROR($V1157),"",OFFSET('Smelter Look-up'!$I$4,$V1157-4,0))</f>
        <v/>
      </c>
      <c r="K1157" s="152"/>
      <c r="L1157" s="152"/>
      <c r="M1157" s="152"/>
      <c r="N1157" s="152"/>
      <c r="O1157" s="152"/>
      <c r="P1157" s="210"/>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7" t="str">
        <f ca="1">IF(ISERROR($V1158),"",OFFSET('Smelter Look-up'!$G$4,$V1158-4,0))</f>
        <v/>
      </c>
      <c r="I1158" s="208" t="str">
        <f ca="1">IF(ISERROR($V1158),"",OFFSET('Smelter Look-up'!$H$4,$V1158-4,0))</f>
        <v/>
      </c>
      <c r="J1158" s="208" t="str">
        <f ca="1">IF(ISERROR($V1158),"",OFFSET('Smelter Look-up'!$I$4,$V1158-4,0))</f>
        <v/>
      </c>
      <c r="K1158" s="152"/>
      <c r="L1158" s="152"/>
      <c r="M1158" s="152"/>
      <c r="N1158" s="152"/>
      <c r="O1158" s="152"/>
      <c r="P1158" s="210"/>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7" t="str">
        <f ca="1">IF(ISERROR($V1159),"",OFFSET('Smelter Look-up'!$G$4,$V1159-4,0))</f>
        <v/>
      </c>
      <c r="I1159" s="208" t="str">
        <f ca="1">IF(ISERROR($V1159),"",OFFSET('Smelter Look-up'!$H$4,$V1159-4,0))</f>
        <v/>
      </c>
      <c r="J1159" s="208" t="str">
        <f ca="1">IF(ISERROR($V1159),"",OFFSET('Smelter Look-up'!$I$4,$V1159-4,0))</f>
        <v/>
      </c>
      <c r="K1159" s="152"/>
      <c r="L1159" s="152"/>
      <c r="M1159" s="152"/>
      <c r="N1159" s="152"/>
      <c r="O1159" s="152"/>
      <c r="P1159" s="210"/>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7" t="str">
        <f ca="1">IF(ISERROR($V1160),"",OFFSET('Smelter Look-up'!$G$4,$V1160-4,0))</f>
        <v/>
      </c>
      <c r="I1160" s="208" t="str">
        <f ca="1">IF(ISERROR($V1160),"",OFFSET('Smelter Look-up'!$H$4,$V1160-4,0))</f>
        <v/>
      </c>
      <c r="J1160" s="208" t="str">
        <f ca="1">IF(ISERROR($V1160),"",OFFSET('Smelter Look-up'!$I$4,$V1160-4,0))</f>
        <v/>
      </c>
      <c r="K1160" s="152"/>
      <c r="L1160" s="152"/>
      <c r="M1160" s="152"/>
      <c r="N1160" s="152"/>
      <c r="O1160" s="152"/>
      <c r="P1160" s="210"/>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7" t="str">
        <f ca="1">IF(ISERROR($V1161),"",OFFSET('Smelter Look-up'!$G$4,$V1161-4,0))</f>
        <v/>
      </c>
      <c r="I1161" s="208" t="str">
        <f ca="1">IF(ISERROR($V1161),"",OFFSET('Smelter Look-up'!$H$4,$V1161-4,0))</f>
        <v/>
      </c>
      <c r="J1161" s="208" t="str">
        <f ca="1">IF(ISERROR($V1161),"",OFFSET('Smelter Look-up'!$I$4,$V1161-4,0))</f>
        <v/>
      </c>
      <c r="K1161" s="152"/>
      <c r="L1161" s="152"/>
      <c r="M1161" s="152"/>
      <c r="N1161" s="152"/>
      <c r="O1161" s="152"/>
      <c r="P1161" s="210"/>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7" t="str">
        <f ca="1">IF(ISERROR($V1162),"",OFFSET('Smelter Look-up'!$G$4,$V1162-4,0))</f>
        <v/>
      </c>
      <c r="I1162" s="208" t="str">
        <f ca="1">IF(ISERROR($V1162),"",OFFSET('Smelter Look-up'!$H$4,$V1162-4,0))</f>
        <v/>
      </c>
      <c r="J1162" s="208" t="str">
        <f ca="1">IF(ISERROR($V1162),"",OFFSET('Smelter Look-up'!$I$4,$V1162-4,0))</f>
        <v/>
      </c>
      <c r="K1162" s="152"/>
      <c r="L1162" s="152"/>
      <c r="M1162" s="152"/>
      <c r="N1162" s="152"/>
      <c r="O1162" s="152"/>
      <c r="P1162" s="210"/>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7" t="str">
        <f ca="1">IF(ISERROR($V1163),"",OFFSET('Smelter Look-up'!$G$4,$V1163-4,0))</f>
        <v/>
      </c>
      <c r="I1163" s="208" t="str">
        <f ca="1">IF(ISERROR($V1163),"",OFFSET('Smelter Look-up'!$H$4,$V1163-4,0))</f>
        <v/>
      </c>
      <c r="J1163" s="208" t="str">
        <f ca="1">IF(ISERROR($V1163),"",OFFSET('Smelter Look-up'!$I$4,$V1163-4,0))</f>
        <v/>
      </c>
      <c r="K1163" s="152"/>
      <c r="L1163" s="152"/>
      <c r="M1163" s="152"/>
      <c r="N1163" s="152"/>
      <c r="O1163" s="152"/>
      <c r="P1163" s="210"/>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7" t="str">
        <f ca="1">IF(ISERROR($V1164),"",OFFSET('Smelter Look-up'!$G$4,$V1164-4,0))</f>
        <v/>
      </c>
      <c r="I1164" s="208" t="str">
        <f ca="1">IF(ISERROR($V1164),"",OFFSET('Smelter Look-up'!$H$4,$V1164-4,0))</f>
        <v/>
      </c>
      <c r="J1164" s="208" t="str">
        <f ca="1">IF(ISERROR($V1164),"",OFFSET('Smelter Look-up'!$I$4,$V1164-4,0))</f>
        <v/>
      </c>
      <c r="K1164" s="152"/>
      <c r="L1164" s="152"/>
      <c r="M1164" s="152"/>
      <c r="N1164" s="152"/>
      <c r="O1164" s="152"/>
      <c r="P1164" s="210"/>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7" t="str">
        <f ca="1">IF(ISERROR($V1165),"",OFFSET('Smelter Look-up'!$G$4,$V1165-4,0))</f>
        <v/>
      </c>
      <c r="I1165" s="208" t="str">
        <f ca="1">IF(ISERROR($V1165),"",OFFSET('Smelter Look-up'!$H$4,$V1165-4,0))</f>
        <v/>
      </c>
      <c r="J1165" s="208" t="str">
        <f ca="1">IF(ISERROR($V1165),"",OFFSET('Smelter Look-up'!$I$4,$V1165-4,0))</f>
        <v/>
      </c>
      <c r="K1165" s="152"/>
      <c r="L1165" s="152"/>
      <c r="M1165" s="152"/>
      <c r="N1165" s="152"/>
      <c r="O1165" s="152"/>
      <c r="P1165" s="210"/>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7" t="str">
        <f ca="1">IF(ISERROR($V1166),"",OFFSET('Smelter Look-up'!$G$4,$V1166-4,0))</f>
        <v/>
      </c>
      <c r="I1166" s="208" t="str">
        <f ca="1">IF(ISERROR($V1166),"",OFFSET('Smelter Look-up'!$H$4,$V1166-4,0))</f>
        <v/>
      </c>
      <c r="J1166" s="208" t="str">
        <f ca="1">IF(ISERROR($V1166),"",OFFSET('Smelter Look-up'!$I$4,$V1166-4,0))</f>
        <v/>
      </c>
      <c r="K1166" s="152"/>
      <c r="L1166" s="152"/>
      <c r="M1166" s="152"/>
      <c r="N1166" s="152"/>
      <c r="O1166" s="152"/>
      <c r="P1166" s="210"/>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7" t="str">
        <f ca="1">IF(ISERROR($V1167),"",OFFSET('Smelter Look-up'!$G$4,$V1167-4,0))</f>
        <v/>
      </c>
      <c r="I1167" s="208" t="str">
        <f ca="1">IF(ISERROR($V1167),"",OFFSET('Smelter Look-up'!$H$4,$V1167-4,0))</f>
        <v/>
      </c>
      <c r="J1167" s="208" t="str">
        <f ca="1">IF(ISERROR($V1167),"",OFFSET('Smelter Look-up'!$I$4,$V1167-4,0))</f>
        <v/>
      </c>
      <c r="K1167" s="152"/>
      <c r="L1167" s="152"/>
      <c r="M1167" s="152"/>
      <c r="N1167" s="152"/>
      <c r="O1167" s="152"/>
      <c r="P1167" s="210"/>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7" t="str">
        <f ca="1">IF(ISERROR($V1168),"",OFFSET('Smelter Look-up'!$G$4,$V1168-4,0))</f>
        <v/>
      </c>
      <c r="I1168" s="208" t="str">
        <f ca="1">IF(ISERROR($V1168),"",OFFSET('Smelter Look-up'!$H$4,$V1168-4,0))</f>
        <v/>
      </c>
      <c r="J1168" s="208" t="str">
        <f ca="1">IF(ISERROR($V1168),"",OFFSET('Smelter Look-up'!$I$4,$V1168-4,0))</f>
        <v/>
      </c>
      <c r="K1168" s="152"/>
      <c r="L1168" s="152"/>
      <c r="M1168" s="152"/>
      <c r="N1168" s="152"/>
      <c r="O1168" s="152"/>
      <c r="P1168" s="210"/>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7" t="str">
        <f ca="1">IF(ISERROR($V1169),"",OFFSET('Smelter Look-up'!$G$4,$V1169-4,0))</f>
        <v/>
      </c>
      <c r="I1169" s="208" t="str">
        <f ca="1">IF(ISERROR($V1169),"",OFFSET('Smelter Look-up'!$H$4,$V1169-4,0))</f>
        <v/>
      </c>
      <c r="J1169" s="208" t="str">
        <f ca="1">IF(ISERROR($V1169),"",OFFSET('Smelter Look-up'!$I$4,$V1169-4,0))</f>
        <v/>
      </c>
      <c r="K1169" s="152"/>
      <c r="L1169" s="152"/>
      <c r="M1169" s="152"/>
      <c r="N1169" s="152"/>
      <c r="O1169" s="152"/>
      <c r="P1169" s="210"/>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7" t="str">
        <f ca="1">IF(ISERROR($V1170),"",OFFSET('Smelter Look-up'!$G$4,$V1170-4,0))</f>
        <v/>
      </c>
      <c r="I1170" s="208" t="str">
        <f ca="1">IF(ISERROR($V1170),"",OFFSET('Smelter Look-up'!$H$4,$V1170-4,0))</f>
        <v/>
      </c>
      <c r="J1170" s="208" t="str">
        <f ca="1">IF(ISERROR($V1170),"",OFFSET('Smelter Look-up'!$I$4,$V1170-4,0))</f>
        <v/>
      </c>
      <c r="K1170" s="152"/>
      <c r="L1170" s="152"/>
      <c r="M1170" s="152"/>
      <c r="N1170" s="152"/>
      <c r="O1170" s="152"/>
      <c r="P1170" s="210"/>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7" t="str">
        <f ca="1">IF(ISERROR($V1171),"",OFFSET('Smelter Look-up'!$G$4,$V1171-4,0))</f>
        <v/>
      </c>
      <c r="I1171" s="208" t="str">
        <f ca="1">IF(ISERROR($V1171),"",OFFSET('Smelter Look-up'!$H$4,$V1171-4,0))</f>
        <v/>
      </c>
      <c r="J1171" s="208" t="str">
        <f ca="1">IF(ISERROR($V1171),"",OFFSET('Smelter Look-up'!$I$4,$V1171-4,0))</f>
        <v/>
      </c>
      <c r="K1171" s="152"/>
      <c r="L1171" s="152"/>
      <c r="M1171" s="152"/>
      <c r="N1171" s="152"/>
      <c r="O1171" s="152"/>
      <c r="P1171" s="210"/>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7" t="str">
        <f ca="1">IF(ISERROR($V1172),"",OFFSET('Smelter Look-up'!$G$4,$V1172-4,0))</f>
        <v/>
      </c>
      <c r="I1172" s="208" t="str">
        <f ca="1">IF(ISERROR($V1172),"",OFFSET('Smelter Look-up'!$H$4,$V1172-4,0))</f>
        <v/>
      </c>
      <c r="J1172" s="208" t="str">
        <f ca="1">IF(ISERROR($V1172),"",OFFSET('Smelter Look-up'!$I$4,$V1172-4,0))</f>
        <v/>
      </c>
      <c r="K1172" s="152"/>
      <c r="L1172" s="152"/>
      <c r="M1172" s="152"/>
      <c r="N1172" s="152"/>
      <c r="O1172" s="152"/>
      <c r="P1172" s="210"/>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7" t="str">
        <f ca="1">IF(ISERROR($V1173),"",OFFSET('Smelter Look-up'!$G$4,$V1173-4,0))</f>
        <v/>
      </c>
      <c r="I1173" s="208" t="str">
        <f ca="1">IF(ISERROR($V1173),"",OFFSET('Smelter Look-up'!$H$4,$V1173-4,0))</f>
        <v/>
      </c>
      <c r="J1173" s="208" t="str">
        <f ca="1">IF(ISERROR($V1173),"",OFFSET('Smelter Look-up'!$I$4,$V1173-4,0))</f>
        <v/>
      </c>
      <c r="K1173" s="152"/>
      <c r="L1173" s="152"/>
      <c r="M1173" s="152"/>
      <c r="N1173" s="152"/>
      <c r="O1173" s="152"/>
      <c r="P1173" s="210"/>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7" t="str">
        <f ca="1">IF(ISERROR($V1174),"",OFFSET('Smelter Look-up'!$G$4,$V1174-4,0))</f>
        <v/>
      </c>
      <c r="I1174" s="208" t="str">
        <f ca="1">IF(ISERROR($V1174),"",OFFSET('Smelter Look-up'!$H$4,$V1174-4,0))</f>
        <v/>
      </c>
      <c r="J1174" s="208" t="str">
        <f ca="1">IF(ISERROR($V1174),"",OFFSET('Smelter Look-up'!$I$4,$V1174-4,0))</f>
        <v/>
      </c>
      <c r="K1174" s="152"/>
      <c r="L1174" s="152"/>
      <c r="M1174" s="152"/>
      <c r="N1174" s="152"/>
      <c r="O1174" s="152"/>
      <c r="P1174" s="210"/>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7" t="str">
        <f ca="1">IF(ISERROR($V1175),"",OFFSET('Smelter Look-up'!$G$4,$V1175-4,0))</f>
        <v/>
      </c>
      <c r="I1175" s="208" t="str">
        <f ca="1">IF(ISERROR($V1175),"",OFFSET('Smelter Look-up'!$H$4,$V1175-4,0))</f>
        <v/>
      </c>
      <c r="J1175" s="208" t="str">
        <f ca="1">IF(ISERROR($V1175),"",OFFSET('Smelter Look-up'!$I$4,$V1175-4,0))</f>
        <v/>
      </c>
      <c r="K1175" s="152"/>
      <c r="L1175" s="152"/>
      <c r="M1175" s="152"/>
      <c r="N1175" s="152"/>
      <c r="O1175" s="152"/>
      <c r="P1175" s="210"/>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7" t="str">
        <f ca="1">IF(ISERROR($V1176),"",OFFSET('Smelter Look-up'!$G$4,$V1176-4,0))</f>
        <v/>
      </c>
      <c r="I1176" s="208" t="str">
        <f ca="1">IF(ISERROR($V1176),"",OFFSET('Smelter Look-up'!$H$4,$V1176-4,0))</f>
        <v/>
      </c>
      <c r="J1176" s="208" t="str">
        <f ca="1">IF(ISERROR($V1176),"",OFFSET('Smelter Look-up'!$I$4,$V1176-4,0))</f>
        <v/>
      </c>
      <c r="K1176" s="152"/>
      <c r="L1176" s="152"/>
      <c r="M1176" s="152"/>
      <c r="N1176" s="152"/>
      <c r="O1176" s="152"/>
      <c r="P1176" s="210"/>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7" t="str">
        <f ca="1">IF(ISERROR($V1177),"",OFFSET('Smelter Look-up'!$G$4,$V1177-4,0))</f>
        <v/>
      </c>
      <c r="I1177" s="208" t="str">
        <f ca="1">IF(ISERROR($V1177),"",OFFSET('Smelter Look-up'!$H$4,$V1177-4,0))</f>
        <v/>
      </c>
      <c r="J1177" s="208" t="str">
        <f ca="1">IF(ISERROR($V1177),"",OFFSET('Smelter Look-up'!$I$4,$V1177-4,0))</f>
        <v/>
      </c>
      <c r="K1177" s="152"/>
      <c r="L1177" s="152"/>
      <c r="M1177" s="152"/>
      <c r="N1177" s="152"/>
      <c r="O1177" s="152"/>
      <c r="P1177" s="210"/>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7" t="str">
        <f ca="1">IF(ISERROR($V1178),"",OFFSET('Smelter Look-up'!$G$4,$V1178-4,0))</f>
        <v/>
      </c>
      <c r="I1178" s="208" t="str">
        <f ca="1">IF(ISERROR($V1178),"",OFFSET('Smelter Look-up'!$H$4,$V1178-4,0))</f>
        <v/>
      </c>
      <c r="J1178" s="208" t="str">
        <f ca="1">IF(ISERROR($V1178),"",OFFSET('Smelter Look-up'!$I$4,$V1178-4,0))</f>
        <v/>
      </c>
      <c r="K1178" s="152"/>
      <c r="L1178" s="152"/>
      <c r="M1178" s="152"/>
      <c r="N1178" s="152"/>
      <c r="O1178" s="152"/>
      <c r="P1178" s="210"/>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7" t="str">
        <f ca="1">IF(ISERROR($V1179),"",OFFSET('Smelter Look-up'!$G$4,$V1179-4,0))</f>
        <v/>
      </c>
      <c r="I1179" s="208" t="str">
        <f ca="1">IF(ISERROR($V1179),"",OFFSET('Smelter Look-up'!$H$4,$V1179-4,0))</f>
        <v/>
      </c>
      <c r="J1179" s="208" t="str">
        <f ca="1">IF(ISERROR($V1179),"",OFFSET('Smelter Look-up'!$I$4,$V1179-4,0))</f>
        <v/>
      </c>
      <c r="K1179" s="152"/>
      <c r="L1179" s="152"/>
      <c r="M1179" s="152"/>
      <c r="N1179" s="152"/>
      <c r="O1179" s="152"/>
      <c r="P1179" s="210"/>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7" t="str">
        <f ca="1">IF(ISERROR($V1180),"",OFFSET('Smelter Look-up'!$G$4,$V1180-4,0))</f>
        <v/>
      </c>
      <c r="I1180" s="208" t="str">
        <f ca="1">IF(ISERROR($V1180),"",OFFSET('Smelter Look-up'!$H$4,$V1180-4,0))</f>
        <v/>
      </c>
      <c r="J1180" s="208" t="str">
        <f ca="1">IF(ISERROR($V1180),"",OFFSET('Smelter Look-up'!$I$4,$V1180-4,0))</f>
        <v/>
      </c>
      <c r="K1180" s="152"/>
      <c r="L1180" s="152"/>
      <c r="M1180" s="152"/>
      <c r="N1180" s="152"/>
      <c r="O1180" s="152"/>
      <c r="P1180" s="210"/>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7" t="str">
        <f ca="1">IF(ISERROR($V1181),"",OFFSET('Smelter Look-up'!$G$4,$V1181-4,0))</f>
        <v/>
      </c>
      <c r="I1181" s="208" t="str">
        <f ca="1">IF(ISERROR($V1181),"",OFFSET('Smelter Look-up'!$H$4,$V1181-4,0))</f>
        <v/>
      </c>
      <c r="J1181" s="208" t="str">
        <f ca="1">IF(ISERROR($V1181),"",OFFSET('Smelter Look-up'!$I$4,$V1181-4,0))</f>
        <v/>
      </c>
      <c r="K1181" s="152"/>
      <c r="L1181" s="152"/>
      <c r="M1181" s="152"/>
      <c r="N1181" s="152"/>
      <c r="O1181" s="152"/>
      <c r="P1181" s="210"/>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7" t="str">
        <f ca="1">IF(ISERROR($V1182),"",OFFSET('Smelter Look-up'!$G$4,$V1182-4,0))</f>
        <v/>
      </c>
      <c r="I1182" s="208" t="str">
        <f ca="1">IF(ISERROR($V1182),"",OFFSET('Smelter Look-up'!$H$4,$V1182-4,0))</f>
        <v/>
      </c>
      <c r="J1182" s="208" t="str">
        <f ca="1">IF(ISERROR($V1182),"",OFFSET('Smelter Look-up'!$I$4,$V1182-4,0))</f>
        <v/>
      </c>
      <c r="K1182" s="152"/>
      <c r="L1182" s="152"/>
      <c r="M1182" s="152"/>
      <c r="N1182" s="152"/>
      <c r="O1182" s="152"/>
      <c r="P1182" s="210"/>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7" t="str">
        <f ca="1">IF(ISERROR($V1183),"",OFFSET('Smelter Look-up'!$G$4,$V1183-4,0))</f>
        <v/>
      </c>
      <c r="I1183" s="208" t="str">
        <f ca="1">IF(ISERROR($V1183),"",OFFSET('Smelter Look-up'!$H$4,$V1183-4,0))</f>
        <v/>
      </c>
      <c r="J1183" s="208" t="str">
        <f ca="1">IF(ISERROR($V1183),"",OFFSET('Smelter Look-up'!$I$4,$V1183-4,0))</f>
        <v/>
      </c>
      <c r="K1183" s="152"/>
      <c r="L1183" s="152"/>
      <c r="M1183" s="152"/>
      <c r="N1183" s="152"/>
      <c r="O1183" s="152"/>
      <c r="P1183" s="210"/>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7" t="str">
        <f ca="1">IF(ISERROR($V1184),"",OFFSET('Smelter Look-up'!$G$4,$V1184-4,0))</f>
        <v/>
      </c>
      <c r="I1184" s="208" t="str">
        <f ca="1">IF(ISERROR($V1184),"",OFFSET('Smelter Look-up'!$H$4,$V1184-4,0))</f>
        <v/>
      </c>
      <c r="J1184" s="208" t="str">
        <f ca="1">IF(ISERROR($V1184),"",OFFSET('Smelter Look-up'!$I$4,$V1184-4,0))</f>
        <v/>
      </c>
      <c r="K1184" s="152"/>
      <c r="L1184" s="152"/>
      <c r="M1184" s="152"/>
      <c r="N1184" s="152"/>
      <c r="O1184" s="152"/>
      <c r="P1184" s="210"/>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7" t="str">
        <f ca="1">IF(ISERROR($V1185),"",OFFSET('Smelter Look-up'!$G$4,$V1185-4,0))</f>
        <v/>
      </c>
      <c r="I1185" s="208" t="str">
        <f ca="1">IF(ISERROR($V1185),"",OFFSET('Smelter Look-up'!$H$4,$V1185-4,0))</f>
        <v/>
      </c>
      <c r="J1185" s="208" t="str">
        <f ca="1">IF(ISERROR($V1185),"",OFFSET('Smelter Look-up'!$I$4,$V1185-4,0))</f>
        <v/>
      </c>
      <c r="K1185" s="152"/>
      <c r="L1185" s="152"/>
      <c r="M1185" s="152"/>
      <c r="N1185" s="152"/>
      <c r="O1185" s="152"/>
      <c r="P1185" s="210"/>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7" t="str">
        <f ca="1">IF(ISERROR($V1186),"",OFFSET('Smelter Look-up'!$G$4,$V1186-4,0))</f>
        <v/>
      </c>
      <c r="I1186" s="208" t="str">
        <f ca="1">IF(ISERROR($V1186),"",OFFSET('Smelter Look-up'!$H$4,$V1186-4,0))</f>
        <v/>
      </c>
      <c r="J1186" s="208" t="str">
        <f ca="1">IF(ISERROR($V1186),"",OFFSET('Smelter Look-up'!$I$4,$V1186-4,0))</f>
        <v/>
      </c>
      <c r="K1186" s="152"/>
      <c r="L1186" s="152"/>
      <c r="M1186" s="152"/>
      <c r="N1186" s="152"/>
      <c r="O1186" s="152"/>
      <c r="P1186" s="210"/>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7" t="str">
        <f ca="1">IF(ISERROR($V1187),"",OFFSET('Smelter Look-up'!$G$4,$V1187-4,0))</f>
        <v/>
      </c>
      <c r="I1187" s="208" t="str">
        <f ca="1">IF(ISERROR($V1187),"",OFFSET('Smelter Look-up'!$H$4,$V1187-4,0))</f>
        <v/>
      </c>
      <c r="J1187" s="208" t="str">
        <f ca="1">IF(ISERROR($V1187),"",OFFSET('Smelter Look-up'!$I$4,$V1187-4,0))</f>
        <v/>
      </c>
      <c r="K1187" s="152"/>
      <c r="L1187" s="152"/>
      <c r="M1187" s="152"/>
      <c r="N1187" s="152"/>
      <c r="O1187" s="152"/>
      <c r="P1187" s="210"/>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7" t="str">
        <f ca="1">IF(ISERROR($V1188),"",OFFSET('Smelter Look-up'!$G$4,$V1188-4,0))</f>
        <v/>
      </c>
      <c r="I1188" s="208" t="str">
        <f ca="1">IF(ISERROR($V1188),"",OFFSET('Smelter Look-up'!$H$4,$V1188-4,0))</f>
        <v/>
      </c>
      <c r="J1188" s="208" t="str">
        <f ca="1">IF(ISERROR($V1188),"",OFFSET('Smelter Look-up'!$I$4,$V1188-4,0))</f>
        <v/>
      </c>
      <c r="K1188" s="152"/>
      <c r="L1188" s="152"/>
      <c r="M1188" s="152"/>
      <c r="N1188" s="152"/>
      <c r="O1188" s="152"/>
      <c r="P1188" s="210"/>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7" t="str">
        <f ca="1">IF(ISERROR($V1189),"",OFFSET('Smelter Look-up'!$G$4,$V1189-4,0))</f>
        <v/>
      </c>
      <c r="I1189" s="208" t="str">
        <f ca="1">IF(ISERROR($V1189),"",OFFSET('Smelter Look-up'!$H$4,$V1189-4,0))</f>
        <v/>
      </c>
      <c r="J1189" s="208" t="str">
        <f ca="1">IF(ISERROR($V1189),"",OFFSET('Smelter Look-up'!$I$4,$V1189-4,0))</f>
        <v/>
      </c>
      <c r="K1189" s="152"/>
      <c r="L1189" s="152"/>
      <c r="M1189" s="152"/>
      <c r="N1189" s="152"/>
      <c r="O1189" s="152"/>
      <c r="P1189" s="210"/>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7" t="str">
        <f ca="1">IF(ISERROR($V1190),"",OFFSET('Smelter Look-up'!$G$4,$V1190-4,0))</f>
        <v/>
      </c>
      <c r="I1190" s="208" t="str">
        <f ca="1">IF(ISERROR($V1190),"",OFFSET('Smelter Look-up'!$H$4,$V1190-4,0))</f>
        <v/>
      </c>
      <c r="J1190" s="208" t="str">
        <f ca="1">IF(ISERROR($V1190),"",OFFSET('Smelter Look-up'!$I$4,$V1190-4,0))</f>
        <v/>
      </c>
      <c r="K1190" s="152"/>
      <c r="L1190" s="152"/>
      <c r="M1190" s="152"/>
      <c r="N1190" s="152"/>
      <c r="O1190" s="152"/>
      <c r="P1190" s="210"/>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7" t="str">
        <f ca="1">IF(ISERROR($V1191),"",OFFSET('Smelter Look-up'!$G$4,$V1191-4,0))</f>
        <v/>
      </c>
      <c r="I1191" s="208" t="str">
        <f ca="1">IF(ISERROR($V1191),"",OFFSET('Smelter Look-up'!$H$4,$V1191-4,0))</f>
        <v/>
      </c>
      <c r="J1191" s="208" t="str">
        <f ca="1">IF(ISERROR($V1191),"",OFFSET('Smelter Look-up'!$I$4,$V1191-4,0))</f>
        <v/>
      </c>
      <c r="K1191" s="152"/>
      <c r="L1191" s="152"/>
      <c r="M1191" s="152"/>
      <c r="N1191" s="152"/>
      <c r="O1191" s="152"/>
      <c r="P1191" s="210"/>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7" t="str">
        <f ca="1">IF(ISERROR($V1192),"",OFFSET('Smelter Look-up'!$G$4,$V1192-4,0))</f>
        <v/>
      </c>
      <c r="I1192" s="208" t="str">
        <f ca="1">IF(ISERROR($V1192),"",OFFSET('Smelter Look-up'!$H$4,$V1192-4,0))</f>
        <v/>
      </c>
      <c r="J1192" s="208" t="str">
        <f ca="1">IF(ISERROR($V1192),"",OFFSET('Smelter Look-up'!$I$4,$V1192-4,0))</f>
        <v/>
      </c>
      <c r="K1192" s="152"/>
      <c r="L1192" s="152"/>
      <c r="M1192" s="152"/>
      <c r="N1192" s="152"/>
      <c r="O1192" s="152"/>
      <c r="P1192" s="210"/>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7" t="str">
        <f ca="1">IF(ISERROR($V1193),"",OFFSET('Smelter Look-up'!$G$4,$V1193-4,0))</f>
        <v/>
      </c>
      <c r="I1193" s="208" t="str">
        <f ca="1">IF(ISERROR($V1193),"",OFFSET('Smelter Look-up'!$H$4,$V1193-4,0))</f>
        <v/>
      </c>
      <c r="J1193" s="208" t="str">
        <f ca="1">IF(ISERROR($V1193),"",OFFSET('Smelter Look-up'!$I$4,$V1193-4,0))</f>
        <v/>
      </c>
      <c r="K1193" s="152"/>
      <c r="L1193" s="152"/>
      <c r="M1193" s="152"/>
      <c r="N1193" s="152"/>
      <c r="O1193" s="152"/>
      <c r="P1193" s="210"/>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7" t="str">
        <f ca="1">IF(ISERROR($V1194),"",OFFSET('Smelter Look-up'!$G$4,$V1194-4,0))</f>
        <v/>
      </c>
      <c r="I1194" s="208" t="str">
        <f ca="1">IF(ISERROR($V1194),"",OFFSET('Smelter Look-up'!$H$4,$V1194-4,0))</f>
        <v/>
      </c>
      <c r="J1194" s="208" t="str">
        <f ca="1">IF(ISERROR($V1194),"",OFFSET('Smelter Look-up'!$I$4,$V1194-4,0))</f>
        <v/>
      </c>
      <c r="K1194" s="152"/>
      <c r="L1194" s="152"/>
      <c r="M1194" s="152"/>
      <c r="N1194" s="152"/>
      <c r="O1194" s="152"/>
      <c r="P1194" s="210"/>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7" t="str">
        <f ca="1">IF(ISERROR($V1195),"",OFFSET('Smelter Look-up'!$G$4,$V1195-4,0))</f>
        <v/>
      </c>
      <c r="I1195" s="208" t="str">
        <f ca="1">IF(ISERROR($V1195),"",OFFSET('Smelter Look-up'!$H$4,$V1195-4,0))</f>
        <v/>
      </c>
      <c r="J1195" s="208" t="str">
        <f ca="1">IF(ISERROR($V1195),"",OFFSET('Smelter Look-up'!$I$4,$V1195-4,0))</f>
        <v/>
      </c>
      <c r="K1195" s="152"/>
      <c r="L1195" s="152"/>
      <c r="M1195" s="152"/>
      <c r="N1195" s="152"/>
      <c r="O1195" s="152"/>
      <c r="P1195" s="210"/>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7" t="str">
        <f ca="1">IF(ISERROR($V1196),"",OFFSET('Smelter Look-up'!$G$4,$V1196-4,0))</f>
        <v/>
      </c>
      <c r="I1196" s="208" t="str">
        <f ca="1">IF(ISERROR($V1196),"",OFFSET('Smelter Look-up'!$H$4,$V1196-4,0))</f>
        <v/>
      </c>
      <c r="J1196" s="208" t="str">
        <f ca="1">IF(ISERROR($V1196),"",OFFSET('Smelter Look-up'!$I$4,$V1196-4,0))</f>
        <v/>
      </c>
      <c r="K1196" s="152"/>
      <c r="L1196" s="152"/>
      <c r="M1196" s="152"/>
      <c r="N1196" s="152"/>
      <c r="O1196" s="152"/>
      <c r="P1196" s="210"/>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7" t="str">
        <f ca="1">IF(ISERROR($V1197),"",OFFSET('Smelter Look-up'!$G$4,$V1197-4,0))</f>
        <v/>
      </c>
      <c r="I1197" s="208" t="str">
        <f ca="1">IF(ISERROR($V1197),"",OFFSET('Smelter Look-up'!$H$4,$V1197-4,0))</f>
        <v/>
      </c>
      <c r="J1197" s="208" t="str">
        <f ca="1">IF(ISERROR($V1197),"",OFFSET('Smelter Look-up'!$I$4,$V1197-4,0))</f>
        <v/>
      </c>
      <c r="K1197" s="152"/>
      <c r="L1197" s="152"/>
      <c r="M1197" s="152"/>
      <c r="N1197" s="152"/>
      <c r="O1197" s="152"/>
      <c r="P1197" s="210"/>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7" t="str">
        <f ca="1">IF(ISERROR($V1198),"",OFFSET('Smelter Look-up'!$G$4,$V1198-4,0))</f>
        <v/>
      </c>
      <c r="I1198" s="208" t="str">
        <f ca="1">IF(ISERROR($V1198),"",OFFSET('Smelter Look-up'!$H$4,$V1198-4,0))</f>
        <v/>
      </c>
      <c r="J1198" s="208" t="str">
        <f ca="1">IF(ISERROR($V1198),"",OFFSET('Smelter Look-up'!$I$4,$V1198-4,0))</f>
        <v/>
      </c>
      <c r="K1198" s="152"/>
      <c r="L1198" s="152"/>
      <c r="M1198" s="152"/>
      <c r="N1198" s="152"/>
      <c r="O1198" s="152"/>
      <c r="P1198" s="210"/>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7" t="str">
        <f ca="1">IF(ISERROR($V1199),"",OFFSET('Smelter Look-up'!$G$4,$V1199-4,0))</f>
        <v/>
      </c>
      <c r="I1199" s="208" t="str">
        <f ca="1">IF(ISERROR($V1199),"",OFFSET('Smelter Look-up'!$H$4,$V1199-4,0))</f>
        <v/>
      </c>
      <c r="J1199" s="208" t="str">
        <f ca="1">IF(ISERROR($V1199),"",OFFSET('Smelter Look-up'!$I$4,$V1199-4,0))</f>
        <v/>
      </c>
      <c r="K1199" s="152"/>
      <c r="L1199" s="152"/>
      <c r="M1199" s="152"/>
      <c r="N1199" s="152"/>
      <c r="O1199" s="152"/>
      <c r="P1199" s="210"/>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7" t="str">
        <f ca="1">IF(ISERROR($V1200),"",OFFSET('Smelter Look-up'!$G$4,$V1200-4,0))</f>
        <v/>
      </c>
      <c r="I1200" s="208" t="str">
        <f ca="1">IF(ISERROR($V1200),"",OFFSET('Smelter Look-up'!$H$4,$V1200-4,0))</f>
        <v/>
      </c>
      <c r="J1200" s="208" t="str">
        <f ca="1">IF(ISERROR($V1200),"",OFFSET('Smelter Look-up'!$I$4,$V1200-4,0))</f>
        <v/>
      </c>
      <c r="K1200" s="152"/>
      <c r="L1200" s="152"/>
      <c r="M1200" s="152"/>
      <c r="N1200" s="152"/>
      <c r="O1200" s="152"/>
      <c r="P1200" s="210"/>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7" t="str">
        <f ca="1">IF(ISERROR($V1201),"",OFFSET('Smelter Look-up'!$G$4,$V1201-4,0))</f>
        <v/>
      </c>
      <c r="I1201" s="208" t="str">
        <f ca="1">IF(ISERROR($V1201),"",OFFSET('Smelter Look-up'!$H$4,$V1201-4,0))</f>
        <v/>
      </c>
      <c r="J1201" s="208" t="str">
        <f ca="1">IF(ISERROR($V1201),"",OFFSET('Smelter Look-up'!$I$4,$V1201-4,0))</f>
        <v/>
      </c>
      <c r="K1201" s="152"/>
      <c r="L1201" s="152"/>
      <c r="M1201" s="152"/>
      <c r="N1201" s="152"/>
      <c r="O1201" s="152"/>
      <c r="P1201" s="210"/>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7" t="str">
        <f ca="1">IF(ISERROR($V1202),"",OFFSET('Smelter Look-up'!$G$4,$V1202-4,0))</f>
        <v/>
      </c>
      <c r="I1202" s="208" t="str">
        <f ca="1">IF(ISERROR($V1202),"",OFFSET('Smelter Look-up'!$H$4,$V1202-4,0))</f>
        <v/>
      </c>
      <c r="J1202" s="208" t="str">
        <f ca="1">IF(ISERROR($V1202),"",OFFSET('Smelter Look-up'!$I$4,$V1202-4,0))</f>
        <v/>
      </c>
      <c r="K1202" s="152"/>
      <c r="L1202" s="152"/>
      <c r="M1202" s="152"/>
      <c r="N1202" s="152"/>
      <c r="O1202" s="152"/>
      <c r="P1202" s="210"/>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7" t="str">
        <f ca="1">IF(ISERROR($V1203),"",OFFSET('Smelter Look-up'!$G$4,$V1203-4,0))</f>
        <v/>
      </c>
      <c r="I1203" s="208" t="str">
        <f ca="1">IF(ISERROR($V1203),"",OFFSET('Smelter Look-up'!$H$4,$V1203-4,0))</f>
        <v/>
      </c>
      <c r="J1203" s="208" t="str">
        <f ca="1">IF(ISERROR($V1203),"",OFFSET('Smelter Look-up'!$I$4,$V1203-4,0))</f>
        <v/>
      </c>
      <c r="K1203" s="152"/>
      <c r="L1203" s="152"/>
      <c r="M1203" s="152"/>
      <c r="N1203" s="152"/>
      <c r="O1203" s="152"/>
      <c r="P1203" s="210"/>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7" t="str">
        <f ca="1">IF(ISERROR($V1204),"",OFFSET('Smelter Look-up'!$G$4,$V1204-4,0))</f>
        <v/>
      </c>
      <c r="I1204" s="208" t="str">
        <f ca="1">IF(ISERROR($V1204),"",OFFSET('Smelter Look-up'!$H$4,$V1204-4,0))</f>
        <v/>
      </c>
      <c r="J1204" s="208" t="str">
        <f ca="1">IF(ISERROR($V1204),"",OFFSET('Smelter Look-up'!$I$4,$V1204-4,0))</f>
        <v/>
      </c>
      <c r="K1204" s="152"/>
      <c r="L1204" s="152"/>
      <c r="M1204" s="152"/>
      <c r="N1204" s="152"/>
      <c r="O1204" s="152"/>
      <c r="P1204" s="210"/>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7" t="str">
        <f ca="1">IF(ISERROR($V1205),"",OFFSET('Smelter Look-up'!$G$4,$V1205-4,0))</f>
        <v/>
      </c>
      <c r="I1205" s="208" t="str">
        <f ca="1">IF(ISERROR($V1205),"",OFFSET('Smelter Look-up'!$H$4,$V1205-4,0))</f>
        <v/>
      </c>
      <c r="J1205" s="208" t="str">
        <f ca="1">IF(ISERROR($V1205),"",OFFSET('Smelter Look-up'!$I$4,$V1205-4,0))</f>
        <v/>
      </c>
      <c r="K1205" s="152"/>
      <c r="L1205" s="152"/>
      <c r="M1205" s="152"/>
      <c r="N1205" s="152"/>
      <c r="O1205" s="152"/>
      <c r="P1205" s="210"/>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7" t="str">
        <f ca="1">IF(ISERROR($V1206),"",OFFSET('Smelter Look-up'!$G$4,$V1206-4,0))</f>
        <v/>
      </c>
      <c r="I1206" s="208" t="str">
        <f ca="1">IF(ISERROR($V1206),"",OFFSET('Smelter Look-up'!$H$4,$V1206-4,0))</f>
        <v/>
      </c>
      <c r="J1206" s="208" t="str">
        <f ca="1">IF(ISERROR($V1206),"",OFFSET('Smelter Look-up'!$I$4,$V1206-4,0))</f>
        <v/>
      </c>
      <c r="K1206" s="152"/>
      <c r="L1206" s="152"/>
      <c r="M1206" s="152"/>
      <c r="N1206" s="152"/>
      <c r="O1206" s="152"/>
      <c r="P1206" s="210"/>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7" t="str">
        <f ca="1">IF(ISERROR($V1207),"",OFFSET('Smelter Look-up'!$G$4,$V1207-4,0))</f>
        <v/>
      </c>
      <c r="I1207" s="208" t="str">
        <f ca="1">IF(ISERROR($V1207),"",OFFSET('Smelter Look-up'!$H$4,$V1207-4,0))</f>
        <v/>
      </c>
      <c r="J1207" s="208" t="str">
        <f ca="1">IF(ISERROR($V1207),"",OFFSET('Smelter Look-up'!$I$4,$V1207-4,0))</f>
        <v/>
      </c>
      <c r="K1207" s="152"/>
      <c r="L1207" s="152"/>
      <c r="M1207" s="152"/>
      <c r="N1207" s="152"/>
      <c r="O1207" s="152"/>
      <c r="P1207" s="210"/>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7" t="str">
        <f ca="1">IF(ISERROR($V1208),"",OFFSET('Smelter Look-up'!$G$4,$V1208-4,0))</f>
        <v/>
      </c>
      <c r="I1208" s="208" t="str">
        <f ca="1">IF(ISERROR($V1208),"",OFFSET('Smelter Look-up'!$H$4,$V1208-4,0))</f>
        <v/>
      </c>
      <c r="J1208" s="208" t="str">
        <f ca="1">IF(ISERROR($V1208),"",OFFSET('Smelter Look-up'!$I$4,$V1208-4,0))</f>
        <v/>
      </c>
      <c r="K1208" s="152"/>
      <c r="L1208" s="152"/>
      <c r="M1208" s="152"/>
      <c r="N1208" s="152"/>
      <c r="O1208" s="152"/>
      <c r="P1208" s="210"/>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7" t="str">
        <f ca="1">IF(ISERROR($V1209),"",OFFSET('Smelter Look-up'!$G$4,$V1209-4,0))</f>
        <v/>
      </c>
      <c r="I1209" s="208" t="str">
        <f ca="1">IF(ISERROR($V1209),"",OFFSET('Smelter Look-up'!$H$4,$V1209-4,0))</f>
        <v/>
      </c>
      <c r="J1209" s="208" t="str">
        <f ca="1">IF(ISERROR($V1209),"",OFFSET('Smelter Look-up'!$I$4,$V1209-4,0))</f>
        <v/>
      </c>
      <c r="K1209" s="152"/>
      <c r="L1209" s="152"/>
      <c r="M1209" s="152"/>
      <c r="N1209" s="152"/>
      <c r="O1209" s="152"/>
      <c r="P1209" s="210"/>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7" t="str">
        <f ca="1">IF(ISERROR($V1210),"",OFFSET('Smelter Look-up'!$G$4,$V1210-4,0))</f>
        <v/>
      </c>
      <c r="I1210" s="208" t="str">
        <f ca="1">IF(ISERROR($V1210),"",OFFSET('Smelter Look-up'!$H$4,$V1210-4,0))</f>
        <v/>
      </c>
      <c r="J1210" s="208" t="str">
        <f ca="1">IF(ISERROR($V1210),"",OFFSET('Smelter Look-up'!$I$4,$V1210-4,0))</f>
        <v/>
      </c>
      <c r="K1210" s="152"/>
      <c r="L1210" s="152"/>
      <c r="M1210" s="152"/>
      <c r="N1210" s="152"/>
      <c r="O1210" s="152"/>
      <c r="P1210" s="210"/>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7" t="str">
        <f ca="1">IF(ISERROR($V1211),"",OFFSET('Smelter Look-up'!$G$4,$V1211-4,0))</f>
        <v/>
      </c>
      <c r="I1211" s="208" t="str">
        <f ca="1">IF(ISERROR($V1211),"",OFFSET('Smelter Look-up'!$H$4,$V1211-4,0))</f>
        <v/>
      </c>
      <c r="J1211" s="208" t="str">
        <f ca="1">IF(ISERROR($V1211),"",OFFSET('Smelter Look-up'!$I$4,$V1211-4,0))</f>
        <v/>
      </c>
      <c r="K1211" s="152"/>
      <c r="L1211" s="152"/>
      <c r="M1211" s="152"/>
      <c r="N1211" s="152"/>
      <c r="O1211" s="152"/>
      <c r="P1211" s="210"/>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7" t="str">
        <f ca="1">IF(ISERROR($V1212),"",OFFSET('Smelter Look-up'!$G$4,$V1212-4,0))</f>
        <v/>
      </c>
      <c r="I1212" s="208" t="str">
        <f ca="1">IF(ISERROR($V1212),"",OFFSET('Smelter Look-up'!$H$4,$V1212-4,0))</f>
        <v/>
      </c>
      <c r="J1212" s="208" t="str">
        <f ca="1">IF(ISERROR($V1212),"",OFFSET('Smelter Look-up'!$I$4,$V1212-4,0))</f>
        <v/>
      </c>
      <c r="K1212" s="152"/>
      <c r="L1212" s="152"/>
      <c r="M1212" s="152"/>
      <c r="N1212" s="152"/>
      <c r="O1212" s="152"/>
      <c r="P1212" s="210"/>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7" t="str">
        <f ca="1">IF(ISERROR($V1213),"",OFFSET('Smelter Look-up'!$G$4,$V1213-4,0))</f>
        <v/>
      </c>
      <c r="I1213" s="208" t="str">
        <f ca="1">IF(ISERROR($V1213),"",OFFSET('Smelter Look-up'!$H$4,$V1213-4,0))</f>
        <v/>
      </c>
      <c r="J1213" s="208" t="str">
        <f ca="1">IF(ISERROR($V1213),"",OFFSET('Smelter Look-up'!$I$4,$V1213-4,0))</f>
        <v/>
      </c>
      <c r="K1213" s="152"/>
      <c r="L1213" s="152"/>
      <c r="M1213" s="152"/>
      <c r="N1213" s="152"/>
      <c r="O1213" s="152"/>
      <c r="P1213" s="210"/>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7" t="str">
        <f ca="1">IF(ISERROR($V1214),"",OFFSET('Smelter Look-up'!$G$4,$V1214-4,0))</f>
        <v/>
      </c>
      <c r="I1214" s="208" t="str">
        <f ca="1">IF(ISERROR($V1214),"",OFFSET('Smelter Look-up'!$H$4,$V1214-4,0))</f>
        <v/>
      </c>
      <c r="J1214" s="208" t="str">
        <f ca="1">IF(ISERROR($V1214),"",OFFSET('Smelter Look-up'!$I$4,$V1214-4,0))</f>
        <v/>
      </c>
      <c r="K1214" s="152"/>
      <c r="L1214" s="152"/>
      <c r="M1214" s="152"/>
      <c r="N1214" s="152"/>
      <c r="O1214" s="152"/>
      <c r="P1214" s="210"/>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7" t="str">
        <f ca="1">IF(ISERROR($V1215),"",OFFSET('Smelter Look-up'!$G$4,$V1215-4,0))</f>
        <v/>
      </c>
      <c r="I1215" s="208" t="str">
        <f ca="1">IF(ISERROR($V1215),"",OFFSET('Smelter Look-up'!$H$4,$V1215-4,0))</f>
        <v/>
      </c>
      <c r="J1215" s="208" t="str">
        <f ca="1">IF(ISERROR($V1215),"",OFFSET('Smelter Look-up'!$I$4,$V1215-4,0))</f>
        <v/>
      </c>
      <c r="K1215" s="152"/>
      <c r="L1215" s="152"/>
      <c r="M1215" s="152"/>
      <c r="N1215" s="152"/>
      <c r="O1215" s="152"/>
      <c r="P1215" s="210"/>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7" t="str">
        <f ca="1">IF(ISERROR($V1216),"",OFFSET('Smelter Look-up'!$G$4,$V1216-4,0))</f>
        <v/>
      </c>
      <c r="I1216" s="208" t="str">
        <f ca="1">IF(ISERROR($V1216),"",OFFSET('Smelter Look-up'!$H$4,$V1216-4,0))</f>
        <v/>
      </c>
      <c r="J1216" s="208" t="str">
        <f ca="1">IF(ISERROR($V1216),"",OFFSET('Smelter Look-up'!$I$4,$V1216-4,0))</f>
        <v/>
      </c>
      <c r="K1216" s="152"/>
      <c r="L1216" s="152"/>
      <c r="M1216" s="152"/>
      <c r="N1216" s="152"/>
      <c r="O1216" s="152"/>
      <c r="P1216" s="210"/>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7" t="str">
        <f ca="1">IF(ISERROR($V1217),"",OFFSET('Smelter Look-up'!$G$4,$V1217-4,0))</f>
        <v/>
      </c>
      <c r="I1217" s="208" t="str">
        <f ca="1">IF(ISERROR($V1217),"",OFFSET('Smelter Look-up'!$H$4,$V1217-4,0))</f>
        <v/>
      </c>
      <c r="J1217" s="208" t="str">
        <f ca="1">IF(ISERROR($V1217),"",OFFSET('Smelter Look-up'!$I$4,$V1217-4,0))</f>
        <v/>
      </c>
      <c r="K1217" s="152"/>
      <c r="L1217" s="152"/>
      <c r="M1217" s="152"/>
      <c r="N1217" s="152"/>
      <c r="O1217" s="152"/>
      <c r="P1217" s="210"/>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7" t="str">
        <f ca="1">IF(ISERROR($V1218),"",OFFSET('Smelter Look-up'!$G$4,$V1218-4,0))</f>
        <v/>
      </c>
      <c r="I1218" s="208" t="str">
        <f ca="1">IF(ISERROR($V1218),"",OFFSET('Smelter Look-up'!$H$4,$V1218-4,0))</f>
        <v/>
      </c>
      <c r="J1218" s="208" t="str">
        <f ca="1">IF(ISERROR($V1218),"",OFFSET('Smelter Look-up'!$I$4,$V1218-4,0))</f>
        <v/>
      </c>
      <c r="K1218" s="152"/>
      <c r="L1218" s="152"/>
      <c r="M1218" s="152"/>
      <c r="N1218" s="152"/>
      <c r="O1218" s="152"/>
      <c r="P1218" s="210"/>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7" t="str">
        <f ca="1">IF(ISERROR($V1219),"",OFFSET('Smelter Look-up'!$G$4,$V1219-4,0))</f>
        <v/>
      </c>
      <c r="I1219" s="208" t="str">
        <f ca="1">IF(ISERROR($V1219),"",OFFSET('Smelter Look-up'!$H$4,$V1219-4,0))</f>
        <v/>
      </c>
      <c r="J1219" s="208" t="str">
        <f ca="1">IF(ISERROR($V1219),"",OFFSET('Smelter Look-up'!$I$4,$V1219-4,0))</f>
        <v/>
      </c>
      <c r="K1219" s="152"/>
      <c r="L1219" s="152"/>
      <c r="M1219" s="152"/>
      <c r="N1219" s="152"/>
      <c r="O1219" s="152"/>
      <c r="P1219" s="210"/>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7" t="str">
        <f ca="1">IF(ISERROR($V1220),"",OFFSET('Smelter Look-up'!$G$4,$V1220-4,0))</f>
        <v/>
      </c>
      <c r="I1220" s="208" t="str">
        <f ca="1">IF(ISERROR($V1220),"",OFFSET('Smelter Look-up'!$H$4,$V1220-4,0))</f>
        <v/>
      </c>
      <c r="J1220" s="208" t="str">
        <f ca="1">IF(ISERROR($V1220),"",OFFSET('Smelter Look-up'!$I$4,$V1220-4,0))</f>
        <v/>
      </c>
      <c r="K1220" s="152"/>
      <c r="L1220" s="152"/>
      <c r="M1220" s="152"/>
      <c r="N1220" s="152"/>
      <c r="O1220" s="152"/>
      <c r="P1220" s="210"/>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7" t="str">
        <f ca="1">IF(ISERROR($V1221),"",OFFSET('Smelter Look-up'!$G$4,$V1221-4,0))</f>
        <v/>
      </c>
      <c r="I1221" s="208" t="str">
        <f ca="1">IF(ISERROR($V1221),"",OFFSET('Smelter Look-up'!$H$4,$V1221-4,0))</f>
        <v/>
      </c>
      <c r="J1221" s="208" t="str">
        <f ca="1">IF(ISERROR($V1221),"",OFFSET('Smelter Look-up'!$I$4,$V1221-4,0))</f>
        <v/>
      </c>
      <c r="K1221" s="152"/>
      <c r="L1221" s="152"/>
      <c r="M1221" s="152"/>
      <c r="N1221" s="152"/>
      <c r="O1221" s="152"/>
      <c r="P1221" s="210"/>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7" t="str">
        <f ca="1">IF(ISERROR($V1222),"",OFFSET('Smelter Look-up'!$G$4,$V1222-4,0))</f>
        <v/>
      </c>
      <c r="I1222" s="208" t="str">
        <f ca="1">IF(ISERROR($V1222),"",OFFSET('Smelter Look-up'!$H$4,$V1222-4,0))</f>
        <v/>
      </c>
      <c r="J1222" s="208" t="str">
        <f ca="1">IF(ISERROR($V1222),"",OFFSET('Smelter Look-up'!$I$4,$V1222-4,0))</f>
        <v/>
      </c>
      <c r="K1222" s="152"/>
      <c r="L1222" s="152"/>
      <c r="M1222" s="152"/>
      <c r="N1222" s="152"/>
      <c r="O1222" s="152"/>
      <c r="P1222" s="210"/>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7" t="str">
        <f ca="1">IF(ISERROR($V1223),"",OFFSET('Smelter Look-up'!$G$4,$V1223-4,0))</f>
        <v/>
      </c>
      <c r="I1223" s="208" t="str">
        <f ca="1">IF(ISERROR($V1223),"",OFFSET('Smelter Look-up'!$H$4,$V1223-4,0))</f>
        <v/>
      </c>
      <c r="J1223" s="208" t="str">
        <f ca="1">IF(ISERROR($V1223),"",OFFSET('Smelter Look-up'!$I$4,$V1223-4,0))</f>
        <v/>
      </c>
      <c r="K1223" s="152"/>
      <c r="L1223" s="152"/>
      <c r="M1223" s="152"/>
      <c r="N1223" s="152"/>
      <c r="O1223" s="152"/>
      <c r="P1223" s="210"/>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7" t="str">
        <f ca="1">IF(ISERROR($V1224),"",OFFSET('Smelter Look-up'!$G$4,$V1224-4,0))</f>
        <v/>
      </c>
      <c r="I1224" s="208" t="str">
        <f ca="1">IF(ISERROR($V1224),"",OFFSET('Smelter Look-up'!$H$4,$V1224-4,0))</f>
        <v/>
      </c>
      <c r="J1224" s="208" t="str">
        <f ca="1">IF(ISERROR($V1224),"",OFFSET('Smelter Look-up'!$I$4,$V1224-4,0))</f>
        <v/>
      </c>
      <c r="K1224" s="152"/>
      <c r="L1224" s="152"/>
      <c r="M1224" s="152"/>
      <c r="N1224" s="152"/>
      <c r="O1224" s="152"/>
      <c r="P1224" s="210"/>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7" t="str">
        <f ca="1">IF(ISERROR($V1225),"",OFFSET('Smelter Look-up'!$G$4,$V1225-4,0))</f>
        <v/>
      </c>
      <c r="I1225" s="208" t="str">
        <f ca="1">IF(ISERROR($V1225),"",OFFSET('Smelter Look-up'!$H$4,$V1225-4,0))</f>
        <v/>
      </c>
      <c r="J1225" s="208" t="str">
        <f ca="1">IF(ISERROR($V1225),"",OFFSET('Smelter Look-up'!$I$4,$V1225-4,0))</f>
        <v/>
      </c>
      <c r="K1225" s="152"/>
      <c r="L1225" s="152"/>
      <c r="M1225" s="152"/>
      <c r="N1225" s="152"/>
      <c r="O1225" s="152"/>
      <c r="P1225" s="210"/>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7" t="str">
        <f ca="1">IF(ISERROR($V1226),"",OFFSET('Smelter Look-up'!$G$4,$V1226-4,0))</f>
        <v/>
      </c>
      <c r="I1226" s="208" t="str">
        <f ca="1">IF(ISERROR($V1226),"",OFFSET('Smelter Look-up'!$H$4,$V1226-4,0))</f>
        <v/>
      </c>
      <c r="J1226" s="208" t="str">
        <f ca="1">IF(ISERROR($V1226),"",OFFSET('Smelter Look-up'!$I$4,$V1226-4,0))</f>
        <v/>
      </c>
      <c r="K1226" s="152"/>
      <c r="L1226" s="152"/>
      <c r="M1226" s="152"/>
      <c r="N1226" s="152"/>
      <c r="O1226" s="152"/>
      <c r="P1226" s="210"/>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7" t="str">
        <f ca="1">IF(ISERROR($V1227),"",OFFSET('Smelter Look-up'!$G$4,$V1227-4,0))</f>
        <v/>
      </c>
      <c r="I1227" s="208" t="str">
        <f ca="1">IF(ISERROR($V1227),"",OFFSET('Smelter Look-up'!$H$4,$V1227-4,0))</f>
        <v/>
      </c>
      <c r="J1227" s="208" t="str">
        <f ca="1">IF(ISERROR($V1227),"",OFFSET('Smelter Look-up'!$I$4,$V1227-4,0))</f>
        <v/>
      </c>
      <c r="K1227" s="152"/>
      <c r="L1227" s="152"/>
      <c r="M1227" s="152"/>
      <c r="N1227" s="152"/>
      <c r="O1227" s="152"/>
      <c r="P1227" s="210"/>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7" t="str">
        <f ca="1">IF(ISERROR($V1228),"",OFFSET('Smelter Look-up'!$G$4,$V1228-4,0))</f>
        <v/>
      </c>
      <c r="I1228" s="208" t="str">
        <f ca="1">IF(ISERROR($V1228),"",OFFSET('Smelter Look-up'!$H$4,$V1228-4,0))</f>
        <v/>
      </c>
      <c r="J1228" s="208" t="str">
        <f ca="1">IF(ISERROR($V1228),"",OFFSET('Smelter Look-up'!$I$4,$V1228-4,0))</f>
        <v/>
      </c>
      <c r="K1228" s="152"/>
      <c r="L1228" s="152"/>
      <c r="M1228" s="152"/>
      <c r="N1228" s="152"/>
      <c r="O1228" s="152"/>
      <c r="P1228" s="210"/>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7" t="str">
        <f ca="1">IF(ISERROR($V1229),"",OFFSET('Smelter Look-up'!$G$4,$V1229-4,0))</f>
        <v/>
      </c>
      <c r="I1229" s="208" t="str">
        <f ca="1">IF(ISERROR($V1229),"",OFFSET('Smelter Look-up'!$H$4,$V1229-4,0))</f>
        <v/>
      </c>
      <c r="J1229" s="208" t="str">
        <f ca="1">IF(ISERROR($V1229),"",OFFSET('Smelter Look-up'!$I$4,$V1229-4,0))</f>
        <v/>
      </c>
      <c r="K1229" s="152"/>
      <c r="L1229" s="152"/>
      <c r="M1229" s="152"/>
      <c r="N1229" s="152"/>
      <c r="O1229" s="152"/>
      <c r="P1229" s="210"/>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7" t="str">
        <f ca="1">IF(ISERROR($V1230),"",OFFSET('Smelter Look-up'!$G$4,$V1230-4,0))</f>
        <v/>
      </c>
      <c r="I1230" s="208" t="str">
        <f ca="1">IF(ISERROR($V1230),"",OFFSET('Smelter Look-up'!$H$4,$V1230-4,0))</f>
        <v/>
      </c>
      <c r="J1230" s="208" t="str">
        <f ca="1">IF(ISERROR($V1230),"",OFFSET('Smelter Look-up'!$I$4,$V1230-4,0))</f>
        <v/>
      </c>
      <c r="K1230" s="152"/>
      <c r="L1230" s="152"/>
      <c r="M1230" s="152"/>
      <c r="N1230" s="152"/>
      <c r="O1230" s="152"/>
      <c r="P1230" s="210"/>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7" t="str">
        <f ca="1">IF(ISERROR($V1231),"",OFFSET('Smelter Look-up'!$G$4,$V1231-4,0))</f>
        <v/>
      </c>
      <c r="I1231" s="208" t="str">
        <f ca="1">IF(ISERROR($V1231),"",OFFSET('Smelter Look-up'!$H$4,$V1231-4,0))</f>
        <v/>
      </c>
      <c r="J1231" s="208" t="str">
        <f ca="1">IF(ISERROR($V1231),"",OFFSET('Smelter Look-up'!$I$4,$V1231-4,0))</f>
        <v/>
      </c>
      <c r="K1231" s="152"/>
      <c r="L1231" s="152"/>
      <c r="M1231" s="152"/>
      <c r="N1231" s="152"/>
      <c r="O1231" s="152"/>
      <c r="P1231" s="210"/>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7" t="str">
        <f ca="1">IF(ISERROR($V1232),"",OFFSET('Smelter Look-up'!$G$4,$V1232-4,0))</f>
        <v/>
      </c>
      <c r="I1232" s="208" t="str">
        <f ca="1">IF(ISERROR($V1232),"",OFFSET('Smelter Look-up'!$H$4,$V1232-4,0))</f>
        <v/>
      </c>
      <c r="J1232" s="208" t="str">
        <f ca="1">IF(ISERROR($V1232),"",OFFSET('Smelter Look-up'!$I$4,$V1232-4,0))</f>
        <v/>
      </c>
      <c r="K1232" s="152"/>
      <c r="L1232" s="152"/>
      <c r="M1232" s="152"/>
      <c r="N1232" s="152"/>
      <c r="O1232" s="152"/>
      <c r="P1232" s="210"/>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7" t="str">
        <f ca="1">IF(ISERROR($V1233),"",OFFSET('Smelter Look-up'!$G$4,$V1233-4,0))</f>
        <v/>
      </c>
      <c r="I1233" s="208" t="str">
        <f ca="1">IF(ISERROR($V1233),"",OFFSET('Smelter Look-up'!$H$4,$V1233-4,0))</f>
        <v/>
      </c>
      <c r="J1233" s="208" t="str">
        <f ca="1">IF(ISERROR($V1233),"",OFFSET('Smelter Look-up'!$I$4,$V1233-4,0))</f>
        <v/>
      </c>
      <c r="K1233" s="152"/>
      <c r="L1233" s="152"/>
      <c r="M1233" s="152"/>
      <c r="N1233" s="152"/>
      <c r="O1233" s="152"/>
      <c r="P1233" s="210"/>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7" t="str">
        <f ca="1">IF(ISERROR($V1234),"",OFFSET('Smelter Look-up'!$G$4,$V1234-4,0))</f>
        <v/>
      </c>
      <c r="I1234" s="208" t="str">
        <f ca="1">IF(ISERROR($V1234),"",OFFSET('Smelter Look-up'!$H$4,$V1234-4,0))</f>
        <v/>
      </c>
      <c r="J1234" s="208" t="str">
        <f ca="1">IF(ISERROR($V1234),"",OFFSET('Smelter Look-up'!$I$4,$V1234-4,0))</f>
        <v/>
      </c>
      <c r="K1234" s="152"/>
      <c r="L1234" s="152"/>
      <c r="M1234" s="152"/>
      <c r="N1234" s="152"/>
      <c r="O1234" s="152"/>
      <c r="P1234" s="210"/>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7" t="str">
        <f ca="1">IF(ISERROR($V1235),"",OFFSET('Smelter Look-up'!$G$4,$V1235-4,0))</f>
        <v/>
      </c>
      <c r="I1235" s="208" t="str">
        <f ca="1">IF(ISERROR($V1235),"",OFFSET('Smelter Look-up'!$H$4,$V1235-4,0))</f>
        <v/>
      </c>
      <c r="J1235" s="208" t="str">
        <f ca="1">IF(ISERROR($V1235),"",OFFSET('Smelter Look-up'!$I$4,$V1235-4,0))</f>
        <v/>
      </c>
      <c r="K1235" s="152"/>
      <c r="L1235" s="152"/>
      <c r="M1235" s="152"/>
      <c r="N1235" s="152"/>
      <c r="O1235" s="152"/>
      <c r="P1235" s="210"/>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7" t="str">
        <f ca="1">IF(ISERROR($V1236),"",OFFSET('Smelter Look-up'!$G$4,$V1236-4,0))</f>
        <v/>
      </c>
      <c r="I1236" s="208" t="str">
        <f ca="1">IF(ISERROR($V1236),"",OFFSET('Smelter Look-up'!$H$4,$V1236-4,0))</f>
        <v/>
      </c>
      <c r="J1236" s="208" t="str">
        <f ca="1">IF(ISERROR($V1236),"",OFFSET('Smelter Look-up'!$I$4,$V1236-4,0))</f>
        <v/>
      </c>
      <c r="K1236" s="152"/>
      <c r="L1236" s="152"/>
      <c r="M1236" s="152"/>
      <c r="N1236" s="152"/>
      <c r="O1236" s="152"/>
      <c r="P1236" s="210"/>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7" t="str">
        <f ca="1">IF(ISERROR($V1237),"",OFFSET('Smelter Look-up'!$G$4,$V1237-4,0))</f>
        <v/>
      </c>
      <c r="I1237" s="208" t="str">
        <f ca="1">IF(ISERROR($V1237),"",OFFSET('Smelter Look-up'!$H$4,$V1237-4,0))</f>
        <v/>
      </c>
      <c r="J1237" s="208" t="str">
        <f ca="1">IF(ISERROR($V1237),"",OFFSET('Smelter Look-up'!$I$4,$V1237-4,0))</f>
        <v/>
      </c>
      <c r="K1237" s="152"/>
      <c r="L1237" s="152"/>
      <c r="M1237" s="152"/>
      <c r="N1237" s="152"/>
      <c r="O1237" s="152"/>
      <c r="P1237" s="210"/>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7" t="str">
        <f ca="1">IF(ISERROR($V1238),"",OFFSET('Smelter Look-up'!$G$4,$V1238-4,0))</f>
        <v/>
      </c>
      <c r="I1238" s="208" t="str">
        <f ca="1">IF(ISERROR($V1238),"",OFFSET('Smelter Look-up'!$H$4,$V1238-4,0))</f>
        <v/>
      </c>
      <c r="J1238" s="208" t="str">
        <f ca="1">IF(ISERROR($V1238),"",OFFSET('Smelter Look-up'!$I$4,$V1238-4,0))</f>
        <v/>
      </c>
      <c r="K1238" s="152"/>
      <c r="L1238" s="152"/>
      <c r="M1238" s="152"/>
      <c r="N1238" s="152"/>
      <c r="O1238" s="152"/>
      <c r="P1238" s="210"/>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7" t="str">
        <f ca="1">IF(ISERROR($V1239),"",OFFSET('Smelter Look-up'!$G$4,$V1239-4,0))</f>
        <v/>
      </c>
      <c r="I1239" s="208" t="str">
        <f ca="1">IF(ISERROR($V1239),"",OFFSET('Smelter Look-up'!$H$4,$V1239-4,0))</f>
        <v/>
      </c>
      <c r="J1239" s="208" t="str">
        <f ca="1">IF(ISERROR($V1239),"",OFFSET('Smelter Look-up'!$I$4,$V1239-4,0))</f>
        <v/>
      </c>
      <c r="K1239" s="152"/>
      <c r="L1239" s="152"/>
      <c r="M1239" s="152"/>
      <c r="N1239" s="152"/>
      <c r="O1239" s="152"/>
      <c r="P1239" s="210"/>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7" t="str">
        <f ca="1">IF(ISERROR($V1240),"",OFFSET('Smelter Look-up'!$G$4,$V1240-4,0))</f>
        <v/>
      </c>
      <c r="I1240" s="208" t="str">
        <f ca="1">IF(ISERROR($V1240),"",OFFSET('Smelter Look-up'!$H$4,$V1240-4,0))</f>
        <v/>
      </c>
      <c r="J1240" s="208" t="str">
        <f ca="1">IF(ISERROR($V1240),"",OFFSET('Smelter Look-up'!$I$4,$V1240-4,0))</f>
        <v/>
      </c>
      <c r="K1240" s="152"/>
      <c r="L1240" s="152"/>
      <c r="M1240" s="152"/>
      <c r="N1240" s="152"/>
      <c r="O1240" s="152"/>
      <c r="P1240" s="210"/>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7" t="str">
        <f ca="1">IF(ISERROR($V1241),"",OFFSET('Smelter Look-up'!$G$4,$V1241-4,0))</f>
        <v/>
      </c>
      <c r="I1241" s="208" t="str">
        <f ca="1">IF(ISERROR($V1241),"",OFFSET('Smelter Look-up'!$H$4,$V1241-4,0))</f>
        <v/>
      </c>
      <c r="J1241" s="208" t="str">
        <f ca="1">IF(ISERROR($V1241),"",OFFSET('Smelter Look-up'!$I$4,$V1241-4,0))</f>
        <v/>
      </c>
      <c r="K1241" s="152"/>
      <c r="L1241" s="152"/>
      <c r="M1241" s="152"/>
      <c r="N1241" s="152"/>
      <c r="O1241" s="152"/>
      <c r="P1241" s="210"/>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7" t="str">
        <f ca="1">IF(ISERROR($V1242),"",OFFSET('Smelter Look-up'!$G$4,$V1242-4,0))</f>
        <v/>
      </c>
      <c r="I1242" s="208" t="str">
        <f ca="1">IF(ISERROR($V1242),"",OFFSET('Smelter Look-up'!$H$4,$V1242-4,0))</f>
        <v/>
      </c>
      <c r="J1242" s="208" t="str">
        <f ca="1">IF(ISERROR($V1242),"",OFFSET('Smelter Look-up'!$I$4,$V1242-4,0))</f>
        <v/>
      </c>
      <c r="K1242" s="152"/>
      <c r="L1242" s="152"/>
      <c r="M1242" s="152"/>
      <c r="N1242" s="152"/>
      <c r="O1242" s="152"/>
      <c r="P1242" s="210"/>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7" t="str">
        <f ca="1">IF(ISERROR($V1243),"",OFFSET('Smelter Look-up'!$G$4,$V1243-4,0))</f>
        <v/>
      </c>
      <c r="I1243" s="208" t="str">
        <f ca="1">IF(ISERROR($V1243),"",OFFSET('Smelter Look-up'!$H$4,$V1243-4,0))</f>
        <v/>
      </c>
      <c r="J1243" s="208" t="str">
        <f ca="1">IF(ISERROR($V1243),"",OFFSET('Smelter Look-up'!$I$4,$V1243-4,0))</f>
        <v/>
      </c>
      <c r="K1243" s="152"/>
      <c r="L1243" s="152"/>
      <c r="M1243" s="152"/>
      <c r="N1243" s="152"/>
      <c r="O1243" s="152"/>
      <c r="P1243" s="210"/>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7" t="str">
        <f ca="1">IF(ISERROR($V1244),"",OFFSET('Smelter Look-up'!$G$4,$V1244-4,0))</f>
        <v/>
      </c>
      <c r="I1244" s="208" t="str">
        <f ca="1">IF(ISERROR($V1244),"",OFFSET('Smelter Look-up'!$H$4,$V1244-4,0))</f>
        <v/>
      </c>
      <c r="J1244" s="208" t="str">
        <f ca="1">IF(ISERROR($V1244),"",OFFSET('Smelter Look-up'!$I$4,$V1244-4,0))</f>
        <v/>
      </c>
      <c r="K1244" s="152"/>
      <c r="L1244" s="152"/>
      <c r="M1244" s="152"/>
      <c r="N1244" s="152"/>
      <c r="O1244" s="152"/>
      <c r="P1244" s="210"/>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7" t="str">
        <f ca="1">IF(ISERROR($V1245),"",OFFSET('Smelter Look-up'!$G$4,$V1245-4,0))</f>
        <v/>
      </c>
      <c r="I1245" s="208" t="str">
        <f ca="1">IF(ISERROR($V1245),"",OFFSET('Smelter Look-up'!$H$4,$V1245-4,0))</f>
        <v/>
      </c>
      <c r="J1245" s="208" t="str">
        <f ca="1">IF(ISERROR($V1245),"",OFFSET('Smelter Look-up'!$I$4,$V1245-4,0))</f>
        <v/>
      </c>
      <c r="K1245" s="152"/>
      <c r="L1245" s="152"/>
      <c r="M1245" s="152"/>
      <c r="N1245" s="152"/>
      <c r="O1245" s="152"/>
      <c r="P1245" s="210"/>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7" t="str">
        <f ca="1">IF(ISERROR($V1246),"",OFFSET('Smelter Look-up'!$G$4,$V1246-4,0))</f>
        <v/>
      </c>
      <c r="I1246" s="208" t="str">
        <f ca="1">IF(ISERROR($V1246),"",OFFSET('Smelter Look-up'!$H$4,$V1246-4,0))</f>
        <v/>
      </c>
      <c r="J1246" s="208" t="str">
        <f ca="1">IF(ISERROR($V1246),"",OFFSET('Smelter Look-up'!$I$4,$V1246-4,0))</f>
        <v/>
      </c>
      <c r="K1246" s="152"/>
      <c r="L1246" s="152"/>
      <c r="M1246" s="152"/>
      <c r="N1246" s="152"/>
      <c r="O1246" s="152"/>
      <c r="P1246" s="210"/>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7" t="str">
        <f ca="1">IF(ISERROR($V1247),"",OFFSET('Smelter Look-up'!$G$4,$V1247-4,0))</f>
        <v/>
      </c>
      <c r="I1247" s="208" t="str">
        <f ca="1">IF(ISERROR($V1247),"",OFFSET('Smelter Look-up'!$H$4,$V1247-4,0))</f>
        <v/>
      </c>
      <c r="J1247" s="208" t="str">
        <f ca="1">IF(ISERROR($V1247),"",OFFSET('Smelter Look-up'!$I$4,$V1247-4,0))</f>
        <v/>
      </c>
      <c r="K1247" s="152"/>
      <c r="L1247" s="152"/>
      <c r="M1247" s="152"/>
      <c r="N1247" s="152"/>
      <c r="O1247" s="152"/>
      <c r="P1247" s="210"/>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7" t="str">
        <f ca="1">IF(ISERROR($V1248),"",OFFSET('Smelter Look-up'!$G$4,$V1248-4,0))</f>
        <v/>
      </c>
      <c r="I1248" s="208" t="str">
        <f ca="1">IF(ISERROR($V1248),"",OFFSET('Smelter Look-up'!$H$4,$V1248-4,0))</f>
        <v/>
      </c>
      <c r="J1248" s="208" t="str">
        <f ca="1">IF(ISERROR($V1248),"",OFFSET('Smelter Look-up'!$I$4,$V1248-4,0))</f>
        <v/>
      </c>
      <c r="K1248" s="152"/>
      <c r="L1248" s="152"/>
      <c r="M1248" s="152"/>
      <c r="N1248" s="152"/>
      <c r="O1248" s="152"/>
      <c r="P1248" s="210"/>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7" t="str">
        <f ca="1">IF(ISERROR($V1249),"",OFFSET('Smelter Look-up'!$G$4,$V1249-4,0))</f>
        <v/>
      </c>
      <c r="I1249" s="208" t="str">
        <f ca="1">IF(ISERROR($V1249),"",OFFSET('Smelter Look-up'!$H$4,$V1249-4,0))</f>
        <v/>
      </c>
      <c r="J1249" s="208" t="str">
        <f ca="1">IF(ISERROR($V1249),"",OFFSET('Smelter Look-up'!$I$4,$V1249-4,0))</f>
        <v/>
      </c>
      <c r="K1249" s="152"/>
      <c r="L1249" s="152"/>
      <c r="M1249" s="152"/>
      <c r="N1249" s="152"/>
      <c r="O1249" s="152"/>
      <c r="P1249" s="210"/>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7" t="str">
        <f ca="1">IF(ISERROR($V1250),"",OFFSET('Smelter Look-up'!$G$4,$V1250-4,0))</f>
        <v/>
      </c>
      <c r="I1250" s="208" t="str">
        <f ca="1">IF(ISERROR($V1250),"",OFFSET('Smelter Look-up'!$H$4,$V1250-4,0))</f>
        <v/>
      </c>
      <c r="J1250" s="208" t="str">
        <f ca="1">IF(ISERROR($V1250),"",OFFSET('Smelter Look-up'!$I$4,$V1250-4,0))</f>
        <v/>
      </c>
      <c r="K1250" s="152"/>
      <c r="L1250" s="152"/>
      <c r="M1250" s="152"/>
      <c r="N1250" s="152"/>
      <c r="O1250" s="152"/>
      <c r="P1250" s="210"/>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7" t="str">
        <f ca="1">IF(ISERROR($V1251),"",OFFSET('Smelter Look-up'!$G$4,$V1251-4,0))</f>
        <v/>
      </c>
      <c r="I1251" s="208" t="str">
        <f ca="1">IF(ISERROR($V1251),"",OFFSET('Smelter Look-up'!$H$4,$V1251-4,0))</f>
        <v/>
      </c>
      <c r="J1251" s="208" t="str">
        <f ca="1">IF(ISERROR($V1251),"",OFFSET('Smelter Look-up'!$I$4,$V1251-4,0))</f>
        <v/>
      </c>
      <c r="K1251" s="152"/>
      <c r="L1251" s="152"/>
      <c r="M1251" s="152"/>
      <c r="N1251" s="152"/>
      <c r="O1251" s="152"/>
      <c r="P1251" s="210"/>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7" t="str">
        <f ca="1">IF(ISERROR($V1252),"",OFFSET('Smelter Look-up'!$G$4,$V1252-4,0))</f>
        <v/>
      </c>
      <c r="I1252" s="208" t="str">
        <f ca="1">IF(ISERROR($V1252),"",OFFSET('Smelter Look-up'!$H$4,$V1252-4,0))</f>
        <v/>
      </c>
      <c r="J1252" s="208" t="str">
        <f ca="1">IF(ISERROR($V1252),"",OFFSET('Smelter Look-up'!$I$4,$V1252-4,0))</f>
        <v/>
      </c>
      <c r="K1252" s="152"/>
      <c r="L1252" s="152"/>
      <c r="M1252" s="152"/>
      <c r="N1252" s="152"/>
      <c r="O1252" s="152"/>
      <c r="P1252" s="210"/>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7" t="str">
        <f ca="1">IF(ISERROR($V1253),"",OFFSET('Smelter Look-up'!$G$4,$V1253-4,0))</f>
        <v/>
      </c>
      <c r="I1253" s="208" t="str">
        <f ca="1">IF(ISERROR($V1253),"",OFFSET('Smelter Look-up'!$H$4,$V1253-4,0))</f>
        <v/>
      </c>
      <c r="J1253" s="208" t="str">
        <f ca="1">IF(ISERROR($V1253),"",OFFSET('Smelter Look-up'!$I$4,$V1253-4,0))</f>
        <v/>
      </c>
      <c r="K1253" s="152"/>
      <c r="L1253" s="152"/>
      <c r="M1253" s="152"/>
      <c r="N1253" s="152"/>
      <c r="O1253" s="152"/>
      <c r="P1253" s="210"/>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7" t="str">
        <f ca="1">IF(ISERROR($V1254),"",OFFSET('Smelter Look-up'!$G$4,$V1254-4,0))</f>
        <v/>
      </c>
      <c r="I1254" s="208" t="str">
        <f ca="1">IF(ISERROR($V1254),"",OFFSET('Smelter Look-up'!$H$4,$V1254-4,0))</f>
        <v/>
      </c>
      <c r="J1254" s="208" t="str">
        <f ca="1">IF(ISERROR($V1254),"",OFFSET('Smelter Look-up'!$I$4,$V1254-4,0))</f>
        <v/>
      </c>
      <c r="K1254" s="152"/>
      <c r="L1254" s="152"/>
      <c r="M1254" s="152"/>
      <c r="N1254" s="152"/>
      <c r="O1254" s="152"/>
      <c r="P1254" s="210"/>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7" t="str">
        <f ca="1">IF(ISERROR($V1255),"",OFFSET('Smelter Look-up'!$G$4,$V1255-4,0))</f>
        <v/>
      </c>
      <c r="I1255" s="208" t="str">
        <f ca="1">IF(ISERROR($V1255),"",OFFSET('Smelter Look-up'!$H$4,$V1255-4,0))</f>
        <v/>
      </c>
      <c r="J1255" s="208" t="str">
        <f ca="1">IF(ISERROR($V1255),"",OFFSET('Smelter Look-up'!$I$4,$V1255-4,0))</f>
        <v/>
      </c>
      <c r="K1255" s="152"/>
      <c r="L1255" s="152"/>
      <c r="M1255" s="152"/>
      <c r="N1255" s="152"/>
      <c r="O1255" s="152"/>
      <c r="P1255" s="210"/>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7" t="str">
        <f ca="1">IF(ISERROR($V1256),"",OFFSET('Smelter Look-up'!$G$4,$V1256-4,0))</f>
        <v/>
      </c>
      <c r="I1256" s="208" t="str">
        <f ca="1">IF(ISERROR($V1256),"",OFFSET('Smelter Look-up'!$H$4,$V1256-4,0))</f>
        <v/>
      </c>
      <c r="J1256" s="208" t="str">
        <f ca="1">IF(ISERROR($V1256),"",OFFSET('Smelter Look-up'!$I$4,$V1256-4,0))</f>
        <v/>
      </c>
      <c r="K1256" s="152"/>
      <c r="L1256" s="152"/>
      <c r="M1256" s="152"/>
      <c r="N1256" s="152"/>
      <c r="O1256" s="152"/>
      <c r="P1256" s="210"/>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7" t="str">
        <f ca="1">IF(ISERROR($V1257),"",OFFSET('Smelter Look-up'!$G$4,$V1257-4,0))</f>
        <v/>
      </c>
      <c r="I1257" s="208" t="str">
        <f ca="1">IF(ISERROR($V1257),"",OFFSET('Smelter Look-up'!$H$4,$V1257-4,0))</f>
        <v/>
      </c>
      <c r="J1257" s="208" t="str">
        <f ca="1">IF(ISERROR($V1257),"",OFFSET('Smelter Look-up'!$I$4,$V1257-4,0))</f>
        <v/>
      </c>
      <c r="K1257" s="152"/>
      <c r="L1257" s="152"/>
      <c r="M1257" s="152"/>
      <c r="N1257" s="152"/>
      <c r="O1257" s="152"/>
      <c r="P1257" s="210"/>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7" t="str">
        <f ca="1">IF(ISERROR($V1258),"",OFFSET('Smelter Look-up'!$G$4,$V1258-4,0))</f>
        <v/>
      </c>
      <c r="I1258" s="208" t="str">
        <f ca="1">IF(ISERROR($V1258),"",OFFSET('Smelter Look-up'!$H$4,$V1258-4,0))</f>
        <v/>
      </c>
      <c r="J1258" s="208" t="str">
        <f ca="1">IF(ISERROR($V1258),"",OFFSET('Smelter Look-up'!$I$4,$V1258-4,0))</f>
        <v/>
      </c>
      <c r="K1258" s="152"/>
      <c r="L1258" s="152"/>
      <c r="M1258" s="152"/>
      <c r="N1258" s="152"/>
      <c r="O1258" s="152"/>
      <c r="P1258" s="210"/>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7" t="str">
        <f ca="1">IF(ISERROR($V1259),"",OFFSET('Smelter Look-up'!$G$4,$V1259-4,0))</f>
        <v/>
      </c>
      <c r="I1259" s="208" t="str">
        <f ca="1">IF(ISERROR($V1259),"",OFFSET('Smelter Look-up'!$H$4,$V1259-4,0))</f>
        <v/>
      </c>
      <c r="J1259" s="208" t="str">
        <f ca="1">IF(ISERROR($V1259),"",OFFSET('Smelter Look-up'!$I$4,$V1259-4,0))</f>
        <v/>
      </c>
      <c r="K1259" s="152"/>
      <c r="L1259" s="152"/>
      <c r="M1259" s="152"/>
      <c r="N1259" s="152"/>
      <c r="O1259" s="152"/>
      <c r="P1259" s="210"/>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7" t="str">
        <f ca="1">IF(ISERROR($V1260),"",OFFSET('Smelter Look-up'!$G$4,$V1260-4,0))</f>
        <v/>
      </c>
      <c r="I1260" s="208" t="str">
        <f ca="1">IF(ISERROR($V1260),"",OFFSET('Smelter Look-up'!$H$4,$V1260-4,0))</f>
        <v/>
      </c>
      <c r="J1260" s="208" t="str">
        <f ca="1">IF(ISERROR($V1260),"",OFFSET('Smelter Look-up'!$I$4,$V1260-4,0))</f>
        <v/>
      </c>
      <c r="K1260" s="152"/>
      <c r="L1260" s="152"/>
      <c r="M1260" s="152"/>
      <c r="N1260" s="152"/>
      <c r="O1260" s="152"/>
      <c r="P1260" s="210"/>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7" t="str">
        <f ca="1">IF(ISERROR($V1261),"",OFFSET('Smelter Look-up'!$G$4,$V1261-4,0))</f>
        <v/>
      </c>
      <c r="I1261" s="208" t="str">
        <f ca="1">IF(ISERROR($V1261),"",OFFSET('Smelter Look-up'!$H$4,$V1261-4,0))</f>
        <v/>
      </c>
      <c r="J1261" s="208" t="str">
        <f ca="1">IF(ISERROR($V1261),"",OFFSET('Smelter Look-up'!$I$4,$V1261-4,0))</f>
        <v/>
      </c>
      <c r="K1261" s="152"/>
      <c r="L1261" s="152"/>
      <c r="M1261" s="152"/>
      <c r="N1261" s="152"/>
      <c r="O1261" s="152"/>
      <c r="P1261" s="210"/>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7" t="str">
        <f ca="1">IF(ISERROR($V1262),"",OFFSET('Smelter Look-up'!$G$4,$V1262-4,0))</f>
        <v/>
      </c>
      <c r="I1262" s="208" t="str">
        <f ca="1">IF(ISERROR($V1262),"",OFFSET('Smelter Look-up'!$H$4,$V1262-4,0))</f>
        <v/>
      </c>
      <c r="J1262" s="208" t="str">
        <f ca="1">IF(ISERROR($V1262),"",OFFSET('Smelter Look-up'!$I$4,$V1262-4,0))</f>
        <v/>
      </c>
      <c r="K1262" s="152"/>
      <c r="L1262" s="152"/>
      <c r="M1262" s="152"/>
      <c r="N1262" s="152"/>
      <c r="O1262" s="152"/>
      <c r="P1262" s="210"/>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7" t="str">
        <f ca="1">IF(ISERROR($V1263),"",OFFSET('Smelter Look-up'!$G$4,$V1263-4,0))</f>
        <v/>
      </c>
      <c r="I1263" s="208" t="str">
        <f ca="1">IF(ISERROR($V1263),"",OFFSET('Smelter Look-up'!$H$4,$V1263-4,0))</f>
        <v/>
      </c>
      <c r="J1263" s="208" t="str">
        <f ca="1">IF(ISERROR($V1263),"",OFFSET('Smelter Look-up'!$I$4,$V1263-4,0))</f>
        <v/>
      </c>
      <c r="K1263" s="152"/>
      <c r="L1263" s="152"/>
      <c r="M1263" s="152"/>
      <c r="N1263" s="152"/>
      <c r="O1263" s="152"/>
      <c r="P1263" s="210"/>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7" t="str">
        <f ca="1">IF(ISERROR($V1264),"",OFFSET('Smelter Look-up'!$G$4,$V1264-4,0))</f>
        <v/>
      </c>
      <c r="I1264" s="208" t="str">
        <f ca="1">IF(ISERROR($V1264),"",OFFSET('Smelter Look-up'!$H$4,$V1264-4,0))</f>
        <v/>
      </c>
      <c r="J1264" s="208" t="str">
        <f ca="1">IF(ISERROR($V1264),"",OFFSET('Smelter Look-up'!$I$4,$V1264-4,0))</f>
        <v/>
      </c>
      <c r="K1264" s="152"/>
      <c r="L1264" s="152"/>
      <c r="M1264" s="152"/>
      <c r="N1264" s="152"/>
      <c r="O1264" s="152"/>
      <c r="P1264" s="210"/>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7" t="str">
        <f ca="1">IF(ISERROR($V1265),"",OFFSET('Smelter Look-up'!$G$4,$V1265-4,0))</f>
        <v/>
      </c>
      <c r="I1265" s="208" t="str">
        <f ca="1">IF(ISERROR($V1265),"",OFFSET('Smelter Look-up'!$H$4,$V1265-4,0))</f>
        <v/>
      </c>
      <c r="J1265" s="208" t="str">
        <f ca="1">IF(ISERROR($V1265),"",OFFSET('Smelter Look-up'!$I$4,$V1265-4,0))</f>
        <v/>
      </c>
      <c r="K1265" s="152"/>
      <c r="L1265" s="152"/>
      <c r="M1265" s="152"/>
      <c r="N1265" s="152"/>
      <c r="O1265" s="152"/>
      <c r="P1265" s="210"/>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7" t="str">
        <f ca="1">IF(ISERROR($V1266),"",OFFSET('Smelter Look-up'!$G$4,$V1266-4,0))</f>
        <v/>
      </c>
      <c r="I1266" s="208" t="str">
        <f ca="1">IF(ISERROR($V1266),"",OFFSET('Smelter Look-up'!$H$4,$V1266-4,0))</f>
        <v/>
      </c>
      <c r="J1266" s="208" t="str">
        <f ca="1">IF(ISERROR($V1266),"",OFFSET('Smelter Look-up'!$I$4,$V1266-4,0))</f>
        <v/>
      </c>
      <c r="K1266" s="152"/>
      <c r="L1266" s="152"/>
      <c r="M1266" s="152"/>
      <c r="N1266" s="152"/>
      <c r="O1266" s="152"/>
      <c r="P1266" s="210"/>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7" t="str">
        <f ca="1">IF(ISERROR($V1267),"",OFFSET('Smelter Look-up'!$G$4,$V1267-4,0))</f>
        <v/>
      </c>
      <c r="I1267" s="208" t="str">
        <f ca="1">IF(ISERROR($V1267),"",OFFSET('Smelter Look-up'!$H$4,$V1267-4,0))</f>
        <v/>
      </c>
      <c r="J1267" s="208" t="str">
        <f ca="1">IF(ISERROR($V1267),"",OFFSET('Smelter Look-up'!$I$4,$V1267-4,0))</f>
        <v/>
      </c>
      <c r="K1267" s="152"/>
      <c r="L1267" s="152"/>
      <c r="M1267" s="152"/>
      <c r="N1267" s="152"/>
      <c r="O1267" s="152"/>
      <c r="P1267" s="210"/>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7" t="str">
        <f ca="1">IF(ISERROR($V1268),"",OFFSET('Smelter Look-up'!$G$4,$V1268-4,0))</f>
        <v/>
      </c>
      <c r="I1268" s="208" t="str">
        <f ca="1">IF(ISERROR($V1268),"",OFFSET('Smelter Look-up'!$H$4,$V1268-4,0))</f>
        <v/>
      </c>
      <c r="J1268" s="208" t="str">
        <f ca="1">IF(ISERROR($V1268),"",OFFSET('Smelter Look-up'!$I$4,$V1268-4,0))</f>
        <v/>
      </c>
      <c r="K1268" s="152"/>
      <c r="L1268" s="152"/>
      <c r="M1268" s="152"/>
      <c r="N1268" s="152"/>
      <c r="O1268" s="152"/>
      <c r="P1268" s="210"/>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7" t="str">
        <f ca="1">IF(ISERROR($V1269),"",OFFSET('Smelter Look-up'!$G$4,$V1269-4,0))</f>
        <v/>
      </c>
      <c r="I1269" s="208" t="str">
        <f ca="1">IF(ISERROR($V1269),"",OFFSET('Smelter Look-up'!$H$4,$V1269-4,0))</f>
        <v/>
      </c>
      <c r="J1269" s="208" t="str">
        <f ca="1">IF(ISERROR($V1269),"",OFFSET('Smelter Look-up'!$I$4,$V1269-4,0))</f>
        <v/>
      </c>
      <c r="K1269" s="152"/>
      <c r="L1269" s="152"/>
      <c r="M1269" s="152"/>
      <c r="N1269" s="152"/>
      <c r="O1269" s="152"/>
      <c r="P1269" s="210"/>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7" t="str">
        <f ca="1">IF(ISERROR($V1270),"",OFFSET('Smelter Look-up'!$G$4,$V1270-4,0))</f>
        <v/>
      </c>
      <c r="I1270" s="208" t="str">
        <f ca="1">IF(ISERROR($V1270),"",OFFSET('Smelter Look-up'!$H$4,$V1270-4,0))</f>
        <v/>
      </c>
      <c r="J1270" s="208" t="str">
        <f ca="1">IF(ISERROR($V1270),"",OFFSET('Smelter Look-up'!$I$4,$V1270-4,0))</f>
        <v/>
      </c>
      <c r="K1270" s="152"/>
      <c r="L1270" s="152"/>
      <c r="M1270" s="152"/>
      <c r="N1270" s="152"/>
      <c r="O1270" s="152"/>
      <c r="P1270" s="210"/>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7" t="str">
        <f ca="1">IF(ISERROR($V1271),"",OFFSET('Smelter Look-up'!$G$4,$V1271-4,0))</f>
        <v/>
      </c>
      <c r="I1271" s="208" t="str">
        <f ca="1">IF(ISERROR($V1271),"",OFFSET('Smelter Look-up'!$H$4,$V1271-4,0))</f>
        <v/>
      </c>
      <c r="J1271" s="208" t="str">
        <f ca="1">IF(ISERROR($V1271),"",OFFSET('Smelter Look-up'!$I$4,$V1271-4,0))</f>
        <v/>
      </c>
      <c r="K1271" s="152"/>
      <c r="L1271" s="152"/>
      <c r="M1271" s="152"/>
      <c r="N1271" s="152"/>
      <c r="O1271" s="152"/>
      <c r="P1271" s="210"/>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7" t="str">
        <f ca="1">IF(ISERROR($V1272),"",OFFSET('Smelter Look-up'!$G$4,$V1272-4,0))</f>
        <v/>
      </c>
      <c r="I1272" s="208" t="str">
        <f ca="1">IF(ISERROR($V1272),"",OFFSET('Smelter Look-up'!$H$4,$V1272-4,0))</f>
        <v/>
      </c>
      <c r="J1272" s="208" t="str">
        <f ca="1">IF(ISERROR($V1272),"",OFFSET('Smelter Look-up'!$I$4,$V1272-4,0))</f>
        <v/>
      </c>
      <c r="K1272" s="152"/>
      <c r="L1272" s="152"/>
      <c r="M1272" s="152"/>
      <c r="N1272" s="152"/>
      <c r="O1272" s="152"/>
      <c r="P1272" s="210"/>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7" t="str">
        <f ca="1">IF(ISERROR($V1273),"",OFFSET('Smelter Look-up'!$G$4,$V1273-4,0))</f>
        <v/>
      </c>
      <c r="I1273" s="208" t="str">
        <f ca="1">IF(ISERROR($V1273),"",OFFSET('Smelter Look-up'!$H$4,$V1273-4,0))</f>
        <v/>
      </c>
      <c r="J1273" s="208" t="str">
        <f ca="1">IF(ISERROR($V1273),"",OFFSET('Smelter Look-up'!$I$4,$V1273-4,0))</f>
        <v/>
      </c>
      <c r="K1273" s="152"/>
      <c r="L1273" s="152"/>
      <c r="M1273" s="152"/>
      <c r="N1273" s="152"/>
      <c r="O1273" s="152"/>
      <c r="P1273" s="210"/>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7" t="str">
        <f ca="1">IF(ISERROR($V1274),"",OFFSET('Smelter Look-up'!$G$4,$V1274-4,0))</f>
        <v/>
      </c>
      <c r="I1274" s="208" t="str">
        <f ca="1">IF(ISERROR($V1274),"",OFFSET('Smelter Look-up'!$H$4,$V1274-4,0))</f>
        <v/>
      </c>
      <c r="J1274" s="208" t="str">
        <f ca="1">IF(ISERROR($V1274),"",OFFSET('Smelter Look-up'!$I$4,$V1274-4,0))</f>
        <v/>
      </c>
      <c r="K1274" s="152"/>
      <c r="L1274" s="152"/>
      <c r="M1274" s="152"/>
      <c r="N1274" s="152"/>
      <c r="O1274" s="152"/>
      <c r="P1274" s="210"/>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7" t="str">
        <f ca="1">IF(ISERROR($V1275),"",OFFSET('Smelter Look-up'!$G$4,$V1275-4,0))</f>
        <v/>
      </c>
      <c r="I1275" s="208" t="str">
        <f ca="1">IF(ISERROR($V1275),"",OFFSET('Smelter Look-up'!$H$4,$V1275-4,0))</f>
        <v/>
      </c>
      <c r="J1275" s="208" t="str">
        <f ca="1">IF(ISERROR($V1275),"",OFFSET('Smelter Look-up'!$I$4,$V1275-4,0))</f>
        <v/>
      </c>
      <c r="K1275" s="152"/>
      <c r="L1275" s="152"/>
      <c r="M1275" s="152"/>
      <c r="N1275" s="152"/>
      <c r="O1275" s="152"/>
      <c r="P1275" s="210"/>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7" t="str">
        <f ca="1">IF(ISERROR($V1276),"",OFFSET('Smelter Look-up'!$G$4,$V1276-4,0))</f>
        <v/>
      </c>
      <c r="I1276" s="208" t="str">
        <f ca="1">IF(ISERROR($V1276),"",OFFSET('Smelter Look-up'!$H$4,$V1276-4,0))</f>
        <v/>
      </c>
      <c r="J1276" s="208" t="str">
        <f ca="1">IF(ISERROR($V1276),"",OFFSET('Smelter Look-up'!$I$4,$V1276-4,0))</f>
        <v/>
      </c>
      <c r="K1276" s="152"/>
      <c r="L1276" s="152"/>
      <c r="M1276" s="152"/>
      <c r="N1276" s="152"/>
      <c r="O1276" s="152"/>
      <c r="P1276" s="210"/>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7" t="str">
        <f ca="1">IF(ISERROR($V1277),"",OFFSET('Smelter Look-up'!$G$4,$V1277-4,0))</f>
        <v/>
      </c>
      <c r="I1277" s="208" t="str">
        <f ca="1">IF(ISERROR($V1277),"",OFFSET('Smelter Look-up'!$H$4,$V1277-4,0))</f>
        <v/>
      </c>
      <c r="J1277" s="208" t="str">
        <f ca="1">IF(ISERROR($V1277),"",OFFSET('Smelter Look-up'!$I$4,$V1277-4,0))</f>
        <v/>
      </c>
      <c r="K1277" s="152"/>
      <c r="L1277" s="152"/>
      <c r="M1277" s="152"/>
      <c r="N1277" s="152"/>
      <c r="O1277" s="152"/>
      <c r="P1277" s="210"/>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7" t="str">
        <f ca="1">IF(ISERROR($V1278),"",OFFSET('Smelter Look-up'!$G$4,$V1278-4,0))</f>
        <v/>
      </c>
      <c r="I1278" s="208" t="str">
        <f ca="1">IF(ISERROR($V1278),"",OFFSET('Smelter Look-up'!$H$4,$V1278-4,0))</f>
        <v/>
      </c>
      <c r="J1278" s="208" t="str">
        <f ca="1">IF(ISERROR($V1278),"",OFFSET('Smelter Look-up'!$I$4,$V1278-4,0))</f>
        <v/>
      </c>
      <c r="K1278" s="152"/>
      <c r="L1278" s="152"/>
      <c r="M1278" s="152"/>
      <c r="N1278" s="152"/>
      <c r="O1278" s="152"/>
      <c r="P1278" s="210"/>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7" t="str">
        <f ca="1">IF(ISERROR($V1279),"",OFFSET('Smelter Look-up'!$G$4,$V1279-4,0))</f>
        <v/>
      </c>
      <c r="I1279" s="208" t="str">
        <f ca="1">IF(ISERROR($V1279),"",OFFSET('Smelter Look-up'!$H$4,$V1279-4,0))</f>
        <v/>
      </c>
      <c r="J1279" s="208" t="str">
        <f ca="1">IF(ISERROR($V1279),"",OFFSET('Smelter Look-up'!$I$4,$V1279-4,0))</f>
        <v/>
      </c>
      <c r="K1279" s="152"/>
      <c r="L1279" s="152"/>
      <c r="M1279" s="152"/>
      <c r="N1279" s="152"/>
      <c r="O1279" s="152"/>
      <c r="P1279" s="210"/>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7" t="str">
        <f ca="1">IF(ISERROR($V1280),"",OFFSET('Smelter Look-up'!$G$4,$V1280-4,0))</f>
        <v/>
      </c>
      <c r="I1280" s="208" t="str">
        <f ca="1">IF(ISERROR($V1280),"",OFFSET('Smelter Look-up'!$H$4,$V1280-4,0))</f>
        <v/>
      </c>
      <c r="J1280" s="208" t="str">
        <f ca="1">IF(ISERROR($V1280),"",OFFSET('Smelter Look-up'!$I$4,$V1280-4,0))</f>
        <v/>
      </c>
      <c r="K1280" s="152"/>
      <c r="L1280" s="152"/>
      <c r="M1280" s="152"/>
      <c r="N1280" s="152"/>
      <c r="O1280" s="152"/>
      <c r="P1280" s="210"/>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7" t="str">
        <f ca="1">IF(ISERROR($V1281),"",OFFSET('Smelter Look-up'!$G$4,$V1281-4,0))</f>
        <v/>
      </c>
      <c r="I1281" s="208" t="str">
        <f ca="1">IF(ISERROR($V1281),"",OFFSET('Smelter Look-up'!$H$4,$V1281-4,0))</f>
        <v/>
      </c>
      <c r="J1281" s="208" t="str">
        <f ca="1">IF(ISERROR($V1281),"",OFFSET('Smelter Look-up'!$I$4,$V1281-4,0))</f>
        <v/>
      </c>
      <c r="K1281" s="152"/>
      <c r="L1281" s="152"/>
      <c r="M1281" s="152"/>
      <c r="N1281" s="152"/>
      <c r="O1281" s="152"/>
      <c r="P1281" s="210"/>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7" t="str">
        <f ca="1">IF(ISERROR($V1282),"",OFFSET('Smelter Look-up'!$G$4,$V1282-4,0))</f>
        <v/>
      </c>
      <c r="I1282" s="208" t="str">
        <f ca="1">IF(ISERROR($V1282),"",OFFSET('Smelter Look-up'!$H$4,$V1282-4,0))</f>
        <v/>
      </c>
      <c r="J1282" s="208" t="str">
        <f ca="1">IF(ISERROR($V1282),"",OFFSET('Smelter Look-up'!$I$4,$V1282-4,0))</f>
        <v/>
      </c>
      <c r="K1282" s="152"/>
      <c r="L1282" s="152"/>
      <c r="M1282" s="152"/>
      <c r="N1282" s="152"/>
      <c r="O1282" s="152"/>
      <c r="P1282" s="210"/>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7" t="str">
        <f ca="1">IF(ISERROR($V1283),"",OFFSET('Smelter Look-up'!$G$4,$V1283-4,0))</f>
        <v/>
      </c>
      <c r="I1283" s="208" t="str">
        <f ca="1">IF(ISERROR($V1283),"",OFFSET('Smelter Look-up'!$H$4,$V1283-4,0))</f>
        <v/>
      </c>
      <c r="J1283" s="208" t="str">
        <f ca="1">IF(ISERROR($V1283),"",OFFSET('Smelter Look-up'!$I$4,$V1283-4,0))</f>
        <v/>
      </c>
      <c r="K1283" s="152"/>
      <c r="L1283" s="152"/>
      <c r="M1283" s="152"/>
      <c r="N1283" s="152"/>
      <c r="O1283" s="152"/>
      <c r="P1283" s="210"/>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7" t="str">
        <f ca="1">IF(ISERROR($V1284),"",OFFSET('Smelter Look-up'!$G$4,$V1284-4,0))</f>
        <v/>
      </c>
      <c r="I1284" s="208" t="str">
        <f ca="1">IF(ISERROR($V1284),"",OFFSET('Smelter Look-up'!$H$4,$V1284-4,0))</f>
        <v/>
      </c>
      <c r="J1284" s="208" t="str">
        <f ca="1">IF(ISERROR($V1284),"",OFFSET('Smelter Look-up'!$I$4,$V1284-4,0))</f>
        <v/>
      </c>
      <c r="K1284" s="152"/>
      <c r="L1284" s="152"/>
      <c r="M1284" s="152"/>
      <c r="N1284" s="152"/>
      <c r="O1284" s="152"/>
      <c r="P1284" s="210"/>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7" t="str">
        <f ca="1">IF(ISERROR($V1285),"",OFFSET('Smelter Look-up'!$G$4,$V1285-4,0))</f>
        <v/>
      </c>
      <c r="I1285" s="208" t="str">
        <f ca="1">IF(ISERROR($V1285),"",OFFSET('Smelter Look-up'!$H$4,$V1285-4,0))</f>
        <v/>
      </c>
      <c r="J1285" s="208" t="str">
        <f ca="1">IF(ISERROR($V1285),"",OFFSET('Smelter Look-up'!$I$4,$V1285-4,0))</f>
        <v/>
      </c>
      <c r="K1285" s="152"/>
      <c r="L1285" s="152"/>
      <c r="M1285" s="152"/>
      <c r="N1285" s="152"/>
      <c r="O1285" s="152"/>
      <c r="P1285" s="210"/>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7" t="str">
        <f ca="1">IF(ISERROR($V1286),"",OFFSET('Smelter Look-up'!$G$4,$V1286-4,0))</f>
        <v/>
      </c>
      <c r="I1286" s="208" t="str">
        <f ca="1">IF(ISERROR($V1286),"",OFFSET('Smelter Look-up'!$H$4,$V1286-4,0))</f>
        <v/>
      </c>
      <c r="J1286" s="208" t="str">
        <f ca="1">IF(ISERROR($V1286),"",OFFSET('Smelter Look-up'!$I$4,$V1286-4,0))</f>
        <v/>
      </c>
      <c r="K1286" s="152"/>
      <c r="L1286" s="152"/>
      <c r="M1286" s="152"/>
      <c r="N1286" s="152"/>
      <c r="O1286" s="152"/>
      <c r="P1286" s="210"/>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7" t="str">
        <f ca="1">IF(ISERROR($V1287),"",OFFSET('Smelter Look-up'!$G$4,$V1287-4,0))</f>
        <v/>
      </c>
      <c r="I1287" s="208" t="str">
        <f ca="1">IF(ISERROR($V1287),"",OFFSET('Smelter Look-up'!$H$4,$V1287-4,0))</f>
        <v/>
      </c>
      <c r="J1287" s="208" t="str">
        <f ca="1">IF(ISERROR($V1287),"",OFFSET('Smelter Look-up'!$I$4,$V1287-4,0))</f>
        <v/>
      </c>
      <c r="K1287" s="152"/>
      <c r="L1287" s="152"/>
      <c r="M1287" s="152"/>
      <c r="N1287" s="152"/>
      <c r="O1287" s="152"/>
      <c r="P1287" s="210"/>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7" t="str">
        <f ca="1">IF(ISERROR($V1288),"",OFFSET('Smelter Look-up'!$G$4,$V1288-4,0))</f>
        <v/>
      </c>
      <c r="I1288" s="208" t="str">
        <f ca="1">IF(ISERROR($V1288),"",OFFSET('Smelter Look-up'!$H$4,$V1288-4,0))</f>
        <v/>
      </c>
      <c r="J1288" s="208" t="str">
        <f ca="1">IF(ISERROR($V1288),"",OFFSET('Smelter Look-up'!$I$4,$V1288-4,0))</f>
        <v/>
      </c>
      <c r="K1288" s="152"/>
      <c r="L1288" s="152"/>
      <c r="M1288" s="152"/>
      <c r="N1288" s="152"/>
      <c r="O1288" s="152"/>
      <c r="P1288" s="210"/>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7" t="str">
        <f ca="1">IF(ISERROR($V1289),"",OFFSET('Smelter Look-up'!$G$4,$V1289-4,0))</f>
        <v/>
      </c>
      <c r="I1289" s="208" t="str">
        <f ca="1">IF(ISERROR($V1289),"",OFFSET('Smelter Look-up'!$H$4,$V1289-4,0))</f>
        <v/>
      </c>
      <c r="J1289" s="208" t="str">
        <f ca="1">IF(ISERROR($V1289),"",OFFSET('Smelter Look-up'!$I$4,$V1289-4,0))</f>
        <v/>
      </c>
      <c r="K1289" s="152"/>
      <c r="L1289" s="152"/>
      <c r="M1289" s="152"/>
      <c r="N1289" s="152"/>
      <c r="O1289" s="152"/>
      <c r="P1289" s="210"/>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7" t="str">
        <f ca="1">IF(ISERROR($V1290),"",OFFSET('Smelter Look-up'!$G$4,$V1290-4,0))</f>
        <v/>
      </c>
      <c r="I1290" s="208" t="str">
        <f ca="1">IF(ISERROR($V1290),"",OFFSET('Smelter Look-up'!$H$4,$V1290-4,0))</f>
        <v/>
      </c>
      <c r="J1290" s="208" t="str">
        <f ca="1">IF(ISERROR($V1290),"",OFFSET('Smelter Look-up'!$I$4,$V1290-4,0))</f>
        <v/>
      </c>
      <c r="K1290" s="152"/>
      <c r="L1290" s="152"/>
      <c r="M1290" s="152"/>
      <c r="N1290" s="152"/>
      <c r="O1290" s="152"/>
      <c r="P1290" s="210"/>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7" t="str">
        <f ca="1">IF(ISERROR($V1291),"",OFFSET('Smelter Look-up'!$G$4,$V1291-4,0))</f>
        <v/>
      </c>
      <c r="I1291" s="208" t="str">
        <f ca="1">IF(ISERROR($V1291),"",OFFSET('Smelter Look-up'!$H$4,$V1291-4,0))</f>
        <v/>
      </c>
      <c r="J1291" s="208" t="str">
        <f ca="1">IF(ISERROR($V1291),"",OFFSET('Smelter Look-up'!$I$4,$V1291-4,0))</f>
        <v/>
      </c>
      <c r="K1291" s="152"/>
      <c r="L1291" s="152"/>
      <c r="M1291" s="152"/>
      <c r="N1291" s="152"/>
      <c r="O1291" s="152"/>
      <c r="P1291" s="210"/>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7" t="str">
        <f ca="1">IF(ISERROR($V1292),"",OFFSET('Smelter Look-up'!$G$4,$V1292-4,0))</f>
        <v/>
      </c>
      <c r="I1292" s="208" t="str">
        <f ca="1">IF(ISERROR($V1292),"",OFFSET('Smelter Look-up'!$H$4,$V1292-4,0))</f>
        <v/>
      </c>
      <c r="J1292" s="208" t="str">
        <f ca="1">IF(ISERROR($V1292),"",OFFSET('Smelter Look-up'!$I$4,$V1292-4,0))</f>
        <v/>
      </c>
      <c r="K1292" s="152"/>
      <c r="L1292" s="152"/>
      <c r="M1292" s="152"/>
      <c r="N1292" s="152"/>
      <c r="O1292" s="152"/>
      <c r="P1292" s="210"/>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7" t="str">
        <f ca="1">IF(ISERROR($V1293),"",OFFSET('Smelter Look-up'!$G$4,$V1293-4,0))</f>
        <v/>
      </c>
      <c r="I1293" s="208" t="str">
        <f ca="1">IF(ISERROR($V1293),"",OFFSET('Smelter Look-up'!$H$4,$V1293-4,0))</f>
        <v/>
      </c>
      <c r="J1293" s="208" t="str">
        <f ca="1">IF(ISERROR($V1293),"",OFFSET('Smelter Look-up'!$I$4,$V1293-4,0))</f>
        <v/>
      </c>
      <c r="K1293" s="152"/>
      <c r="L1293" s="152"/>
      <c r="M1293" s="152"/>
      <c r="N1293" s="152"/>
      <c r="O1293" s="152"/>
      <c r="P1293" s="210"/>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7" t="str">
        <f ca="1">IF(ISERROR($V1294),"",OFFSET('Smelter Look-up'!$G$4,$V1294-4,0))</f>
        <v/>
      </c>
      <c r="I1294" s="208" t="str">
        <f ca="1">IF(ISERROR($V1294),"",OFFSET('Smelter Look-up'!$H$4,$V1294-4,0))</f>
        <v/>
      </c>
      <c r="J1294" s="208" t="str">
        <f ca="1">IF(ISERROR($V1294),"",OFFSET('Smelter Look-up'!$I$4,$V1294-4,0))</f>
        <v/>
      </c>
      <c r="K1294" s="152"/>
      <c r="L1294" s="152"/>
      <c r="M1294" s="152"/>
      <c r="N1294" s="152"/>
      <c r="O1294" s="152"/>
      <c r="P1294" s="210"/>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7" t="str">
        <f ca="1">IF(ISERROR($V1295),"",OFFSET('Smelter Look-up'!$G$4,$V1295-4,0))</f>
        <v/>
      </c>
      <c r="I1295" s="208" t="str">
        <f ca="1">IF(ISERROR($V1295),"",OFFSET('Smelter Look-up'!$H$4,$V1295-4,0))</f>
        <v/>
      </c>
      <c r="J1295" s="208" t="str">
        <f ca="1">IF(ISERROR($V1295),"",OFFSET('Smelter Look-up'!$I$4,$V1295-4,0))</f>
        <v/>
      </c>
      <c r="K1295" s="152"/>
      <c r="L1295" s="152"/>
      <c r="M1295" s="152"/>
      <c r="N1295" s="152"/>
      <c r="O1295" s="152"/>
      <c r="P1295" s="210"/>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7" t="str">
        <f ca="1">IF(ISERROR($V1296),"",OFFSET('Smelter Look-up'!$G$4,$V1296-4,0))</f>
        <v/>
      </c>
      <c r="I1296" s="208" t="str">
        <f ca="1">IF(ISERROR($V1296),"",OFFSET('Smelter Look-up'!$H$4,$V1296-4,0))</f>
        <v/>
      </c>
      <c r="J1296" s="208" t="str">
        <f ca="1">IF(ISERROR($V1296),"",OFFSET('Smelter Look-up'!$I$4,$V1296-4,0))</f>
        <v/>
      </c>
      <c r="K1296" s="152"/>
      <c r="L1296" s="152"/>
      <c r="M1296" s="152"/>
      <c r="N1296" s="152"/>
      <c r="O1296" s="152"/>
      <c r="P1296" s="210"/>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7" t="str">
        <f ca="1">IF(ISERROR($V1297),"",OFFSET('Smelter Look-up'!$G$4,$V1297-4,0))</f>
        <v/>
      </c>
      <c r="I1297" s="208" t="str">
        <f ca="1">IF(ISERROR($V1297),"",OFFSET('Smelter Look-up'!$H$4,$V1297-4,0))</f>
        <v/>
      </c>
      <c r="J1297" s="208" t="str">
        <f ca="1">IF(ISERROR($V1297),"",OFFSET('Smelter Look-up'!$I$4,$V1297-4,0))</f>
        <v/>
      </c>
      <c r="K1297" s="152"/>
      <c r="L1297" s="152"/>
      <c r="M1297" s="152"/>
      <c r="N1297" s="152"/>
      <c r="O1297" s="152"/>
      <c r="P1297" s="210"/>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7" t="str">
        <f ca="1">IF(ISERROR($V1298),"",OFFSET('Smelter Look-up'!$G$4,$V1298-4,0))</f>
        <v/>
      </c>
      <c r="I1298" s="208" t="str">
        <f ca="1">IF(ISERROR($V1298),"",OFFSET('Smelter Look-up'!$H$4,$V1298-4,0))</f>
        <v/>
      </c>
      <c r="J1298" s="208" t="str">
        <f ca="1">IF(ISERROR($V1298),"",OFFSET('Smelter Look-up'!$I$4,$V1298-4,0))</f>
        <v/>
      </c>
      <c r="K1298" s="152"/>
      <c r="L1298" s="152"/>
      <c r="M1298" s="152"/>
      <c r="N1298" s="152"/>
      <c r="O1298" s="152"/>
      <c r="P1298" s="210"/>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7" t="str">
        <f ca="1">IF(ISERROR($V1299),"",OFFSET('Smelter Look-up'!$G$4,$V1299-4,0))</f>
        <v/>
      </c>
      <c r="I1299" s="208" t="str">
        <f ca="1">IF(ISERROR($V1299),"",OFFSET('Smelter Look-up'!$H$4,$V1299-4,0))</f>
        <v/>
      </c>
      <c r="J1299" s="208" t="str">
        <f ca="1">IF(ISERROR($V1299),"",OFFSET('Smelter Look-up'!$I$4,$V1299-4,0))</f>
        <v/>
      </c>
      <c r="K1299" s="152"/>
      <c r="L1299" s="152"/>
      <c r="M1299" s="152"/>
      <c r="N1299" s="152"/>
      <c r="O1299" s="152"/>
      <c r="P1299" s="210"/>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7" t="str">
        <f ca="1">IF(ISERROR($V1300),"",OFFSET('Smelter Look-up'!$G$4,$V1300-4,0))</f>
        <v/>
      </c>
      <c r="I1300" s="208" t="str">
        <f ca="1">IF(ISERROR($V1300),"",OFFSET('Smelter Look-up'!$H$4,$V1300-4,0))</f>
        <v/>
      </c>
      <c r="J1300" s="208" t="str">
        <f ca="1">IF(ISERROR($V1300),"",OFFSET('Smelter Look-up'!$I$4,$V1300-4,0))</f>
        <v/>
      </c>
      <c r="K1300" s="152"/>
      <c r="L1300" s="152"/>
      <c r="M1300" s="152"/>
      <c r="N1300" s="152"/>
      <c r="O1300" s="152"/>
      <c r="P1300" s="210"/>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7" t="str">
        <f ca="1">IF(ISERROR($V1301),"",OFFSET('Smelter Look-up'!$G$4,$V1301-4,0))</f>
        <v/>
      </c>
      <c r="I1301" s="208" t="str">
        <f ca="1">IF(ISERROR($V1301),"",OFFSET('Smelter Look-up'!$H$4,$V1301-4,0))</f>
        <v/>
      </c>
      <c r="J1301" s="208" t="str">
        <f ca="1">IF(ISERROR($V1301),"",OFFSET('Smelter Look-up'!$I$4,$V1301-4,0))</f>
        <v/>
      </c>
      <c r="K1301" s="152"/>
      <c r="L1301" s="152"/>
      <c r="M1301" s="152"/>
      <c r="N1301" s="152"/>
      <c r="O1301" s="152"/>
      <c r="P1301" s="210"/>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7" t="str">
        <f ca="1">IF(ISERROR($V1302),"",OFFSET('Smelter Look-up'!$G$4,$V1302-4,0))</f>
        <v/>
      </c>
      <c r="I1302" s="208" t="str">
        <f ca="1">IF(ISERROR($V1302),"",OFFSET('Smelter Look-up'!$H$4,$V1302-4,0))</f>
        <v/>
      </c>
      <c r="J1302" s="208" t="str">
        <f ca="1">IF(ISERROR($V1302),"",OFFSET('Smelter Look-up'!$I$4,$V1302-4,0))</f>
        <v/>
      </c>
      <c r="K1302" s="152"/>
      <c r="L1302" s="152"/>
      <c r="M1302" s="152"/>
      <c r="N1302" s="152"/>
      <c r="O1302" s="152"/>
      <c r="P1302" s="210"/>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7" t="str">
        <f ca="1">IF(ISERROR($V1303),"",OFFSET('Smelter Look-up'!$G$4,$V1303-4,0))</f>
        <v/>
      </c>
      <c r="I1303" s="208" t="str">
        <f ca="1">IF(ISERROR($V1303),"",OFFSET('Smelter Look-up'!$H$4,$V1303-4,0))</f>
        <v/>
      </c>
      <c r="J1303" s="208" t="str">
        <f ca="1">IF(ISERROR($V1303),"",OFFSET('Smelter Look-up'!$I$4,$V1303-4,0))</f>
        <v/>
      </c>
      <c r="K1303" s="152"/>
      <c r="L1303" s="152"/>
      <c r="M1303" s="152"/>
      <c r="N1303" s="152"/>
      <c r="O1303" s="152"/>
      <c r="P1303" s="210"/>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7" t="str">
        <f ca="1">IF(ISERROR($V1304),"",OFFSET('Smelter Look-up'!$G$4,$V1304-4,0))</f>
        <v/>
      </c>
      <c r="I1304" s="208" t="str">
        <f ca="1">IF(ISERROR($V1304),"",OFFSET('Smelter Look-up'!$H$4,$V1304-4,0))</f>
        <v/>
      </c>
      <c r="J1304" s="208" t="str">
        <f ca="1">IF(ISERROR($V1304),"",OFFSET('Smelter Look-up'!$I$4,$V1304-4,0))</f>
        <v/>
      </c>
      <c r="K1304" s="152"/>
      <c r="L1304" s="152"/>
      <c r="M1304" s="152"/>
      <c r="N1304" s="152"/>
      <c r="O1304" s="152"/>
      <c r="P1304" s="210"/>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7" t="str">
        <f ca="1">IF(ISERROR($V1305),"",OFFSET('Smelter Look-up'!$G$4,$V1305-4,0))</f>
        <v/>
      </c>
      <c r="I1305" s="208" t="str">
        <f ca="1">IF(ISERROR($V1305),"",OFFSET('Smelter Look-up'!$H$4,$V1305-4,0))</f>
        <v/>
      </c>
      <c r="J1305" s="208" t="str">
        <f ca="1">IF(ISERROR($V1305),"",OFFSET('Smelter Look-up'!$I$4,$V1305-4,0))</f>
        <v/>
      </c>
      <c r="K1305" s="152"/>
      <c r="L1305" s="152"/>
      <c r="M1305" s="152"/>
      <c r="N1305" s="152"/>
      <c r="O1305" s="152"/>
      <c r="P1305" s="210"/>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7" t="str">
        <f ca="1">IF(ISERROR($V1306),"",OFFSET('Smelter Look-up'!$G$4,$V1306-4,0))</f>
        <v/>
      </c>
      <c r="I1306" s="208" t="str">
        <f ca="1">IF(ISERROR($V1306),"",OFFSET('Smelter Look-up'!$H$4,$V1306-4,0))</f>
        <v/>
      </c>
      <c r="J1306" s="208" t="str">
        <f ca="1">IF(ISERROR($V1306),"",OFFSET('Smelter Look-up'!$I$4,$V1306-4,0))</f>
        <v/>
      </c>
      <c r="K1306" s="152"/>
      <c r="L1306" s="152"/>
      <c r="M1306" s="152"/>
      <c r="N1306" s="152"/>
      <c r="O1306" s="152"/>
      <c r="P1306" s="210"/>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7" t="str">
        <f ca="1">IF(ISERROR($V1307),"",OFFSET('Smelter Look-up'!$G$4,$V1307-4,0))</f>
        <v/>
      </c>
      <c r="I1307" s="208" t="str">
        <f ca="1">IF(ISERROR($V1307),"",OFFSET('Smelter Look-up'!$H$4,$V1307-4,0))</f>
        <v/>
      </c>
      <c r="J1307" s="208" t="str">
        <f ca="1">IF(ISERROR($V1307),"",OFFSET('Smelter Look-up'!$I$4,$V1307-4,0))</f>
        <v/>
      </c>
      <c r="K1307" s="152"/>
      <c r="L1307" s="152"/>
      <c r="M1307" s="152"/>
      <c r="N1307" s="152"/>
      <c r="O1307" s="152"/>
      <c r="P1307" s="210"/>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7" t="str">
        <f ca="1">IF(ISERROR($V1308),"",OFFSET('Smelter Look-up'!$G$4,$V1308-4,0))</f>
        <v/>
      </c>
      <c r="I1308" s="208" t="str">
        <f ca="1">IF(ISERROR($V1308),"",OFFSET('Smelter Look-up'!$H$4,$V1308-4,0))</f>
        <v/>
      </c>
      <c r="J1308" s="208" t="str">
        <f ca="1">IF(ISERROR($V1308),"",OFFSET('Smelter Look-up'!$I$4,$V1308-4,0))</f>
        <v/>
      </c>
      <c r="K1308" s="152"/>
      <c r="L1308" s="152"/>
      <c r="M1308" s="152"/>
      <c r="N1308" s="152"/>
      <c r="O1308" s="152"/>
      <c r="P1308" s="210"/>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7" t="str">
        <f ca="1">IF(ISERROR($V1309),"",OFFSET('Smelter Look-up'!$G$4,$V1309-4,0))</f>
        <v/>
      </c>
      <c r="I1309" s="208" t="str">
        <f ca="1">IF(ISERROR($V1309),"",OFFSET('Smelter Look-up'!$H$4,$V1309-4,0))</f>
        <v/>
      </c>
      <c r="J1309" s="208" t="str">
        <f ca="1">IF(ISERROR($V1309),"",OFFSET('Smelter Look-up'!$I$4,$V1309-4,0))</f>
        <v/>
      </c>
      <c r="K1309" s="152"/>
      <c r="L1309" s="152"/>
      <c r="M1309" s="152"/>
      <c r="N1309" s="152"/>
      <c r="O1309" s="152"/>
      <c r="P1309" s="210"/>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7" t="str">
        <f ca="1">IF(ISERROR($V1310),"",OFFSET('Smelter Look-up'!$G$4,$V1310-4,0))</f>
        <v/>
      </c>
      <c r="I1310" s="208" t="str">
        <f ca="1">IF(ISERROR($V1310),"",OFFSET('Smelter Look-up'!$H$4,$V1310-4,0))</f>
        <v/>
      </c>
      <c r="J1310" s="208" t="str">
        <f ca="1">IF(ISERROR($V1310),"",OFFSET('Smelter Look-up'!$I$4,$V1310-4,0))</f>
        <v/>
      </c>
      <c r="K1310" s="152"/>
      <c r="L1310" s="152"/>
      <c r="M1310" s="152"/>
      <c r="N1310" s="152"/>
      <c r="O1310" s="152"/>
      <c r="P1310" s="210"/>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7" t="str">
        <f ca="1">IF(ISERROR($V1311),"",OFFSET('Smelter Look-up'!$G$4,$V1311-4,0))</f>
        <v/>
      </c>
      <c r="I1311" s="208" t="str">
        <f ca="1">IF(ISERROR($V1311),"",OFFSET('Smelter Look-up'!$H$4,$V1311-4,0))</f>
        <v/>
      </c>
      <c r="J1311" s="208" t="str">
        <f ca="1">IF(ISERROR($V1311),"",OFFSET('Smelter Look-up'!$I$4,$V1311-4,0))</f>
        <v/>
      </c>
      <c r="K1311" s="152"/>
      <c r="L1311" s="152"/>
      <c r="M1311" s="152"/>
      <c r="N1311" s="152"/>
      <c r="O1311" s="152"/>
      <c r="P1311" s="210"/>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7" t="str">
        <f ca="1">IF(ISERROR($V1312),"",OFFSET('Smelter Look-up'!$G$4,$V1312-4,0))</f>
        <v/>
      </c>
      <c r="I1312" s="208" t="str">
        <f ca="1">IF(ISERROR($V1312),"",OFFSET('Smelter Look-up'!$H$4,$V1312-4,0))</f>
        <v/>
      </c>
      <c r="J1312" s="208" t="str">
        <f ca="1">IF(ISERROR($V1312),"",OFFSET('Smelter Look-up'!$I$4,$V1312-4,0))</f>
        <v/>
      </c>
      <c r="K1312" s="152"/>
      <c r="L1312" s="152"/>
      <c r="M1312" s="152"/>
      <c r="N1312" s="152"/>
      <c r="O1312" s="152"/>
      <c r="P1312" s="210"/>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7" t="str">
        <f ca="1">IF(ISERROR($V1313),"",OFFSET('Smelter Look-up'!$G$4,$V1313-4,0))</f>
        <v/>
      </c>
      <c r="I1313" s="208" t="str">
        <f ca="1">IF(ISERROR($V1313),"",OFFSET('Smelter Look-up'!$H$4,$V1313-4,0))</f>
        <v/>
      </c>
      <c r="J1313" s="208" t="str">
        <f ca="1">IF(ISERROR($V1313),"",OFFSET('Smelter Look-up'!$I$4,$V1313-4,0))</f>
        <v/>
      </c>
      <c r="K1313" s="152"/>
      <c r="L1313" s="152"/>
      <c r="M1313" s="152"/>
      <c r="N1313" s="152"/>
      <c r="O1313" s="152"/>
      <c r="P1313" s="210"/>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7" t="str">
        <f ca="1">IF(ISERROR($V1314),"",OFFSET('Smelter Look-up'!$G$4,$V1314-4,0))</f>
        <v/>
      </c>
      <c r="I1314" s="208" t="str">
        <f ca="1">IF(ISERROR($V1314),"",OFFSET('Smelter Look-up'!$H$4,$V1314-4,0))</f>
        <v/>
      </c>
      <c r="J1314" s="208" t="str">
        <f ca="1">IF(ISERROR($V1314),"",OFFSET('Smelter Look-up'!$I$4,$V1314-4,0))</f>
        <v/>
      </c>
      <c r="K1314" s="152"/>
      <c r="L1314" s="152"/>
      <c r="M1314" s="152"/>
      <c r="N1314" s="152"/>
      <c r="O1314" s="152"/>
      <c r="P1314" s="210"/>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7" t="str">
        <f ca="1">IF(ISERROR($V1315),"",OFFSET('Smelter Look-up'!$G$4,$V1315-4,0))</f>
        <v/>
      </c>
      <c r="I1315" s="208" t="str">
        <f ca="1">IF(ISERROR($V1315),"",OFFSET('Smelter Look-up'!$H$4,$V1315-4,0))</f>
        <v/>
      </c>
      <c r="J1315" s="208" t="str">
        <f ca="1">IF(ISERROR($V1315),"",OFFSET('Smelter Look-up'!$I$4,$V1315-4,0))</f>
        <v/>
      </c>
      <c r="K1315" s="152"/>
      <c r="L1315" s="152"/>
      <c r="M1315" s="152"/>
      <c r="N1315" s="152"/>
      <c r="O1315" s="152"/>
      <c r="P1315" s="210"/>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7" t="str">
        <f ca="1">IF(ISERROR($V1316),"",OFFSET('Smelter Look-up'!$G$4,$V1316-4,0))</f>
        <v/>
      </c>
      <c r="I1316" s="208" t="str">
        <f ca="1">IF(ISERROR($V1316),"",OFFSET('Smelter Look-up'!$H$4,$V1316-4,0))</f>
        <v/>
      </c>
      <c r="J1316" s="208" t="str">
        <f ca="1">IF(ISERROR($V1316),"",OFFSET('Smelter Look-up'!$I$4,$V1316-4,0))</f>
        <v/>
      </c>
      <c r="K1316" s="152"/>
      <c r="L1316" s="152"/>
      <c r="M1316" s="152"/>
      <c r="N1316" s="152"/>
      <c r="O1316" s="152"/>
      <c r="P1316" s="210"/>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7" t="str">
        <f ca="1">IF(ISERROR($V1317),"",OFFSET('Smelter Look-up'!$G$4,$V1317-4,0))</f>
        <v/>
      </c>
      <c r="I1317" s="208" t="str">
        <f ca="1">IF(ISERROR($V1317),"",OFFSET('Smelter Look-up'!$H$4,$V1317-4,0))</f>
        <v/>
      </c>
      <c r="J1317" s="208" t="str">
        <f ca="1">IF(ISERROR($V1317),"",OFFSET('Smelter Look-up'!$I$4,$V1317-4,0))</f>
        <v/>
      </c>
      <c r="K1317" s="152"/>
      <c r="L1317" s="152"/>
      <c r="M1317" s="152"/>
      <c r="N1317" s="152"/>
      <c r="O1317" s="152"/>
      <c r="P1317" s="210"/>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7" t="str">
        <f ca="1">IF(ISERROR($V1318),"",OFFSET('Smelter Look-up'!$G$4,$V1318-4,0))</f>
        <v/>
      </c>
      <c r="I1318" s="208" t="str">
        <f ca="1">IF(ISERROR($V1318),"",OFFSET('Smelter Look-up'!$H$4,$V1318-4,0))</f>
        <v/>
      </c>
      <c r="J1318" s="208" t="str">
        <f ca="1">IF(ISERROR($V1318),"",OFFSET('Smelter Look-up'!$I$4,$V1318-4,0))</f>
        <v/>
      </c>
      <c r="K1318" s="152"/>
      <c r="L1318" s="152"/>
      <c r="M1318" s="152"/>
      <c r="N1318" s="152"/>
      <c r="O1318" s="152"/>
      <c r="P1318" s="210"/>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7" t="str">
        <f ca="1">IF(ISERROR($V1319),"",OFFSET('Smelter Look-up'!$G$4,$V1319-4,0))</f>
        <v/>
      </c>
      <c r="I1319" s="208" t="str">
        <f ca="1">IF(ISERROR($V1319),"",OFFSET('Smelter Look-up'!$H$4,$V1319-4,0))</f>
        <v/>
      </c>
      <c r="J1319" s="208" t="str">
        <f ca="1">IF(ISERROR($V1319),"",OFFSET('Smelter Look-up'!$I$4,$V1319-4,0))</f>
        <v/>
      </c>
      <c r="K1319" s="152"/>
      <c r="L1319" s="152"/>
      <c r="M1319" s="152"/>
      <c r="N1319" s="152"/>
      <c r="O1319" s="152"/>
      <c r="P1319" s="210"/>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7" t="str">
        <f ca="1">IF(ISERROR($V1320),"",OFFSET('Smelter Look-up'!$G$4,$V1320-4,0))</f>
        <v/>
      </c>
      <c r="I1320" s="208" t="str">
        <f ca="1">IF(ISERROR($V1320),"",OFFSET('Smelter Look-up'!$H$4,$V1320-4,0))</f>
        <v/>
      </c>
      <c r="J1320" s="208" t="str">
        <f ca="1">IF(ISERROR($V1320),"",OFFSET('Smelter Look-up'!$I$4,$V1320-4,0))</f>
        <v/>
      </c>
      <c r="K1320" s="152"/>
      <c r="L1320" s="152"/>
      <c r="M1320" s="152"/>
      <c r="N1320" s="152"/>
      <c r="O1320" s="152"/>
      <c r="P1320" s="210"/>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7" t="str">
        <f ca="1">IF(ISERROR($V1321),"",OFFSET('Smelter Look-up'!$G$4,$V1321-4,0))</f>
        <v/>
      </c>
      <c r="I1321" s="208" t="str">
        <f ca="1">IF(ISERROR($V1321),"",OFFSET('Smelter Look-up'!$H$4,$V1321-4,0))</f>
        <v/>
      </c>
      <c r="J1321" s="208" t="str">
        <f ca="1">IF(ISERROR($V1321),"",OFFSET('Smelter Look-up'!$I$4,$V1321-4,0))</f>
        <v/>
      </c>
      <c r="K1321" s="152"/>
      <c r="L1321" s="152"/>
      <c r="M1321" s="152"/>
      <c r="N1321" s="152"/>
      <c r="O1321" s="152"/>
      <c r="P1321" s="210"/>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7" t="str">
        <f ca="1">IF(ISERROR($V1322),"",OFFSET('Smelter Look-up'!$G$4,$V1322-4,0))</f>
        <v/>
      </c>
      <c r="I1322" s="208" t="str">
        <f ca="1">IF(ISERROR($V1322),"",OFFSET('Smelter Look-up'!$H$4,$V1322-4,0))</f>
        <v/>
      </c>
      <c r="J1322" s="208" t="str">
        <f ca="1">IF(ISERROR($V1322),"",OFFSET('Smelter Look-up'!$I$4,$V1322-4,0))</f>
        <v/>
      </c>
      <c r="K1322" s="152"/>
      <c r="L1322" s="152"/>
      <c r="M1322" s="152"/>
      <c r="N1322" s="152"/>
      <c r="O1322" s="152"/>
      <c r="P1322" s="210"/>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7" t="str">
        <f ca="1">IF(ISERROR($V1323),"",OFFSET('Smelter Look-up'!$G$4,$V1323-4,0))</f>
        <v/>
      </c>
      <c r="I1323" s="208" t="str">
        <f ca="1">IF(ISERROR($V1323),"",OFFSET('Smelter Look-up'!$H$4,$V1323-4,0))</f>
        <v/>
      </c>
      <c r="J1323" s="208" t="str">
        <f ca="1">IF(ISERROR($V1323),"",OFFSET('Smelter Look-up'!$I$4,$V1323-4,0))</f>
        <v/>
      </c>
      <c r="K1323" s="152"/>
      <c r="L1323" s="152"/>
      <c r="M1323" s="152"/>
      <c r="N1323" s="152"/>
      <c r="O1323" s="152"/>
      <c r="P1323" s="210"/>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7" t="str">
        <f ca="1">IF(ISERROR($V1324),"",OFFSET('Smelter Look-up'!$G$4,$V1324-4,0))</f>
        <v/>
      </c>
      <c r="I1324" s="208" t="str">
        <f ca="1">IF(ISERROR($V1324),"",OFFSET('Smelter Look-up'!$H$4,$V1324-4,0))</f>
        <v/>
      </c>
      <c r="J1324" s="208" t="str">
        <f ca="1">IF(ISERROR($V1324),"",OFFSET('Smelter Look-up'!$I$4,$V1324-4,0))</f>
        <v/>
      </c>
      <c r="K1324" s="152"/>
      <c r="L1324" s="152"/>
      <c r="M1324" s="152"/>
      <c r="N1324" s="152"/>
      <c r="O1324" s="152"/>
      <c r="P1324" s="210"/>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7" t="str">
        <f ca="1">IF(ISERROR($V1325),"",OFFSET('Smelter Look-up'!$G$4,$V1325-4,0))</f>
        <v/>
      </c>
      <c r="I1325" s="208" t="str">
        <f ca="1">IF(ISERROR($V1325),"",OFFSET('Smelter Look-up'!$H$4,$V1325-4,0))</f>
        <v/>
      </c>
      <c r="J1325" s="208" t="str">
        <f ca="1">IF(ISERROR($V1325),"",OFFSET('Smelter Look-up'!$I$4,$V1325-4,0))</f>
        <v/>
      </c>
      <c r="K1325" s="152"/>
      <c r="L1325" s="152"/>
      <c r="M1325" s="152"/>
      <c r="N1325" s="152"/>
      <c r="O1325" s="152"/>
      <c r="P1325" s="210"/>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7" t="str">
        <f ca="1">IF(ISERROR($V1326),"",OFFSET('Smelter Look-up'!$G$4,$V1326-4,0))</f>
        <v/>
      </c>
      <c r="I1326" s="208" t="str">
        <f ca="1">IF(ISERROR($V1326),"",OFFSET('Smelter Look-up'!$H$4,$V1326-4,0))</f>
        <v/>
      </c>
      <c r="J1326" s="208" t="str">
        <f ca="1">IF(ISERROR($V1326),"",OFFSET('Smelter Look-up'!$I$4,$V1326-4,0))</f>
        <v/>
      </c>
      <c r="K1326" s="152"/>
      <c r="L1326" s="152"/>
      <c r="M1326" s="152"/>
      <c r="N1326" s="152"/>
      <c r="O1326" s="152"/>
      <c r="P1326" s="210"/>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7" t="str">
        <f ca="1">IF(ISERROR($V1327),"",OFFSET('Smelter Look-up'!$G$4,$V1327-4,0))</f>
        <v/>
      </c>
      <c r="I1327" s="208" t="str">
        <f ca="1">IF(ISERROR($V1327),"",OFFSET('Smelter Look-up'!$H$4,$V1327-4,0))</f>
        <v/>
      </c>
      <c r="J1327" s="208" t="str">
        <f ca="1">IF(ISERROR($V1327),"",OFFSET('Smelter Look-up'!$I$4,$V1327-4,0))</f>
        <v/>
      </c>
      <c r="K1327" s="152"/>
      <c r="L1327" s="152"/>
      <c r="M1327" s="152"/>
      <c r="N1327" s="152"/>
      <c r="O1327" s="152"/>
      <c r="P1327" s="210"/>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7" t="str">
        <f ca="1">IF(ISERROR($V1328),"",OFFSET('Smelter Look-up'!$G$4,$V1328-4,0))</f>
        <v/>
      </c>
      <c r="I1328" s="208" t="str">
        <f ca="1">IF(ISERROR($V1328),"",OFFSET('Smelter Look-up'!$H$4,$V1328-4,0))</f>
        <v/>
      </c>
      <c r="J1328" s="208" t="str">
        <f ca="1">IF(ISERROR($V1328),"",OFFSET('Smelter Look-up'!$I$4,$V1328-4,0))</f>
        <v/>
      </c>
      <c r="K1328" s="152"/>
      <c r="L1328" s="152"/>
      <c r="M1328" s="152"/>
      <c r="N1328" s="152"/>
      <c r="O1328" s="152"/>
      <c r="P1328" s="210"/>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7" t="str">
        <f ca="1">IF(ISERROR($V1329),"",OFFSET('Smelter Look-up'!$G$4,$V1329-4,0))</f>
        <v/>
      </c>
      <c r="I1329" s="208" t="str">
        <f ca="1">IF(ISERROR($V1329),"",OFFSET('Smelter Look-up'!$H$4,$V1329-4,0))</f>
        <v/>
      </c>
      <c r="J1329" s="208" t="str">
        <f ca="1">IF(ISERROR($V1329),"",OFFSET('Smelter Look-up'!$I$4,$V1329-4,0))</f>
        <v/>
      </c>
      <c r="K1329" s="152"/>
      <c r="L1329" s="152"/>
      <c r="M1329" s="152"/>
      <c r="N1329" s="152"/>
      <c r="O1329" s="152"/>
      <c r="P1329" s="210"/>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7" t="str">
        <f ca="1">IF(ISERROR($V1330),"",OFFSET('Smelter Look-up'!$G$4,$V1330-4,0))</f>
        <v/>
      </c>
      <c r="I1330" s="208" t="str">
        <f ca="1">IF(ISERROR($V1330),"",OFFSET('Smelter Look-up'!$H$4,$V1330-4,0))</f>
        <v/>
      </c>
      <c r="J1330" s="208" t="str">
        <f ca="1">IF(ISERROR($V1330),"",OFFSET('Smelter Look-up'!$I$4,$V1330-4,0))</f>
        <v/>
      </c>
      <c r="K1330" s="152"/>
      <c r="L1330" s="152"/>
      <c r="M1330" s="152"/>
      <c r="N1330" s="152"/>
      <c r="O1330" s="152"/>
      <c r="P1330" s="210"/>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7" t="str">
        <f ca="1">IF(ISERROR($V1331),"",OFFSET('Smelter Look-up'!$G$4,$V1331-4,0))</f>
        <v/>
      </c>
      <c r="I1331" s="208" t="str">
        <f ca="1">IF(ISERROR($V1331),"",OFFSET('Smelter Look-up'!$H$4,$V1331-4,0))</f>
        <v/>
      </c>
      <c r="J1331" s="208" t="str">
        <f ca="1">IF(ISERROR($V1331),"",OFFSET('Smelter Look-up'!$I$4,$V1331-4,0))</f>
        <v/>
      </c>
      <c r="K1331" s="152"/>
      <c r="L1331" s="152"/>
      <c r="M1331" s="152"/>
      <c r="N1331" s="152"/>
      <c r="O1331" s="152"/>
      <c r="P1331" s="210"/>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7" t="str">
        <f ca="1">IF(ISERROR($V1332),"",OFFSET('Smelter Look-up'!$G$4,$V1332-4,0))</f>
        <v/>
      </c>
      <c r="I1332" s="208" t="str">
        <f ca="1">IF(ISERROR($V1332),"",OFFSET('Smelter Look-up'!$H$4,$V1332-4,0))</f>
        <v/>
      </c>
      <c r="J1332" s="208" t="str">
        <f ca="1">IF(ISERROR($V1332),"",OFFSET('Smelter Look-up'!$I$4,$V1332-4,0))</f>
        <v/>
      </c>
      <c r="K1332" s="152"/>
      <c r="L1332" s="152"/>
      <c r="M1332" s="152"/>
      <c r="N1332" s="152"/>
      <c r="O1332" s="152"/>
      <c r="P1332" s="210"/>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7" t="str">
        <f ca="1">IF(ISERROR($V1333),"",OFFSET('Smelter Look-up'!$G$4,$V1333-4,0))</f>
        <v/>
      </c>
      <c r="I1333" s="208" t="str">
        <f ca="1">IF(ISERROR($V1333),"",OFFSET('Smelter Look-up'!$H$4,$V1333-4,0))</f>
        <v/>
      </c>
      <c r="J1333" s="208" t="str">
        <f ca="1">IF(ISERROR($V1333),"",OFFSET('Smelter Look-up'!$I$4,$V1333-4,0))</f>
        <v/>
      </c>
      <c r="K1333" s="152"/>
      <c r="L1333" s="152"/>
      <c r="M1333" s="152"/>
      <c r="N1333" s="152"/>
      <c r="O1333" s="152"/>
      <c r="P1333" s="210"/>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7" t="str">
        <f ca="1">IF(ISERROR($V1334),"",OFFSET('Smelter Look-up'!$G$4,$V1334-4,0))</f>
        <v/>
      </c>
      <c r="I1334" s="208" t="str">
        <f ca="1">IF(ISERROR($V1334),"",OFFSET('Smelter Look-up'!$H$4,$V1334-4,0))</f>
        <v/>
      </c>
      <c r="J1334" s="208" t="str">
        <f ca="1">IF(ISERROR($V1334),"",OFFSET('Smelter Look-up'!$I$4,$V1334-4,0))</f>
        <v/>
      </c>
      <c r="K1334" s="152"/>
      <c r="L1334" s="152"/>
      <c r="M1334" s="152"/>
      <c r="N1334" s="152"/>
      <c r="O1334" s="152"/>
      <c r="P1334" s="210"/>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7" t="str">
        <f ca="1">IF(ISERROR($V1335),"",OFFSET('Smelter Look-up'!$G$4,$V1335-4,0))</f>
        <v/>
      </c>
      <c r="I1335" s="208" t="str">
        <f ca="1">IF(ISERROR($V1335),"",OFFSET('Smelter Look-up'!$H$4,$V1335-4,0))</f>
        <v/>
      </c>
      <c r="J1335" s="208" t="str">
        <f ca="1">IF(ISERROR($V1335),"",OFFSET('Smelter Look-up'!$I$4,$V1335-4,0))</f>
        <v/>
      </c>
      <c r="K1335" s="152"/>
      <c r="L1335" s="152"/>
      <c r="M1335" s="152"/>
      <c r="N1335" s="152"/>
      <c r="O1335" s="152"/>
      <c r="P1335" s="210"/>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7" t="str">
        <f ca="1">IF(ISERROR($V1336),"",OFFSET('Smelter Look-up'!$G$4,$V1336-4,0))</f>
        <v/>
      </c>
      <c r="I1336" s="208" t="str">
        <f ca="1">IF(ISERROR($V1336),"",OFFSET('Smelter Look-up'!$H$4,$V1336-4,0))</f>
        <v/>
      </c>
      <c r="J1336" s="208" t="str">
        <f ca="1">IF(ISERROR($V1336),"",OFFSET('Smelter Look-up'!$I$4,$V1336-4,0))</f>
        <v/>
      </c>
      <c r="K1336" s="152"/>
      <c r="L1336" s="152"/>
      <c r="M1336" s="152"/>
      <c r="N1336" s="152"/>
      <c r="O1336" s="152"/>
      <c r="P1336" s="210"/>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7" t="str">
        <f ca="1">IF(ISERROR($V1337),"",OFFSET('Smelter Look-up'!$G$4,$V1337-4,0))</f>
        <v/>
      </c>
      <c r="I1337" s="208" t="str">
        <f ca="1">IF(ISERROR($V1337),"",OFFSET('Smelter Look-up'!$H$4,$V1337-4,0))</f>
        <v/>
      </c>
      <c r="J1337" s="208" t="str">
        <f ca="1">IF(ISERROR($V1337),"",OFFSET('Smelter Look-up'!$I$4,$V1337-4,0))</f>
        <v/>
      </c>
      <c r="K1337" s="152"/>
      <c r="L1337" s="152"/>
      <c r="M1337" s="152"/>
      <c r="N1337" s="152"/>
      <c r="O1337" s="152"/>
      <c r="P1337" s="210"/>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7" t="str">
        <f ca="1">IF(ISERROR($V1338),"",OFFSET('Smelter Look-up'!$G$4,$V1338-4,0))</f>
        <v/>
      </c>
      <c r="I1338" s="208" t="str">
        <f ca="1">IF(ISERROR($V1338),"",OFFSET('Smelter Look-up'!$H$4,$V1338-4,0))</f>
        <v/>
      </c>
      <c r="J1338" s="208" t="str">
        <f ca="1">IF(ISERROR($V1338),"",OFFSET('Smelter Look-up'!$I$4,$V1338-4,0))</f>
        <v/>
      </c>
      <c r="K1338" s="152"/>
      <c r="L1338" s="152"/>
      <c r="M1338" s="152"/>
      <c r="N1338" s="152"/>
      <c r="O1338" s="152"/>
      <c r="P1338" s="210"/>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7" t="str">
        <f ca="1">IF(ISERROR($V1339),"",OFFSET('Smelter Look-up'!$G$4,$V1339-4,0))</f>
        <v/>
      </c>
      <c r="I1339" s="208" t="str">
        <f ca="1">IF(ISERROR($V1339),"",OFFSET('Smelter Look-up'!$H$4,$V1339-4,0))</f>
        <v/>
      </c>
      <c r="J1339" s="208" t="str">
        <f ca="1">IF(ISERROR($V1339),"",OFFSET('Smelter Look-up'!$I$4,$V1339-4,0))</f>
        <v/>
      </c>
      <c r="K1339" s="152"/>
      <c r="L1339" s="152"/>
      <c r="M1339" s="152"/>
      <c r="N1339" s="152"/>
      <c r="O1339" s="152"/>
      <c r="P1339" s="210"/>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7" t="str">
        <f ca="1">IF(ISERROR($V1340),"",OFFSET('Smelter Look-up'!$G$4,$V1340-4,0))</f>
        <v/>
      </c>
      <c r="I1340" s="208" t="str">
        <f ca="1">IF(ISERROR($V1340),"",OFFSET('Smelter Look-up'!$H$4,$V1340-4,0))</f>
        <v/>
      </c>
      <c r="J1340" s="208" t="str">
        <f ca="1">IF(ISERROR($V1340),"",OFFSET('Smelter Look-up'!$I$4,$V1340-4,0))</f>
        <v/>
      </c>
      <c r="K1340" s="152"/>
      <c r="L1340" s="152"/>
      <c r="M1340" s="152"/>
      <c r="N1340" s="152"/>
      <c r="O1340" s="152"/>
      <c r="P1340" s="210"/>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7" t="str">
        <f ca="1">IF(ISERROR($V1341),"",OFFSET('Smelter Look-up'!$G$4,$V1341-4,0))</f>
        <v/>
      </c>
      <c r="I1341" s="208" t="str">
        <f ca="1">IF(ISERROR($V1341),"",OFFSET('Smelter Look-up'!$H$4,$V1341-4,0))</f>
        <v/>
      </c>
      <c r="J1341" s="208" t="str">
        <f ca="1">IF(ISERROR($V1341),"",OFFSET('Smelter Look-up'!$I$4,$V1341-4,0))</f>
        <v/>
      </c>
      <c r="K1341" s="152"/>
      <c r="L1341" s="152"/>
      <c r="M1341" s="152"/>
      <c r="N1341" s="152"/>
      <c r="O1341" s="152"/>
      <c r="P1341" s="210"/>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7" t="str">
        <f ca="1">IF(ISERROR($V1342),"",OFFSET('Smelter Look-up'!$G$4,$V1342-4,0))</f>
        <v/>
      </c>
      <c r="I1342" s="208" t="str">
        <f ca="1">IF(ISERROR($V1342),"",OFFSET('Smelter Look-up'!$H$4,$V1342-4,0))</f>
        <v/>
      </c>
      <c r="J1342" s="208" t="str">
        <f ca="1">IF(ISERROR($V1342),"",OFFSET('Smelter Look-up'!$I$4,$V1342-4,0))</f>
        <v/>
      </c>
      <c r="K1342" s="152"/>
      <c r="L1342" s="152"/>
      <c r="M1342" s="152"/>
      <c r="N1342" s="152"/>
      <c r="O1342" s="152"/>
      <c r="P1342" s="210"/>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7" t="str">
        <f ca="1">IF(ISERROR($V1343),"",OFFSET('Smelter Look-up'!$G$4,$V1343-4,0))</f>
        <v/>
      </c>
      <c r="I1343" s="208" t="str">
        <f ca="1">IF(ISERROR($V1343),"",OFFSET('Smelter Look-up'!$H$4,$V1343-4,0))</f>
        <v/>
      </c>
      <c r="J1343" s="208" t="str">
        <f ca="1">IF(ISERROR($V1343),"",OFFSET('Smelter Look-up'!$I$4,$V1343-4,0))</f>
        <v/>
      </c>
      <c r="K1343" s="152"/>
      <c r="L1343" s="152"/>
      <c r="M1343" s="152"/>
      <c r="N1343" s="152"/>
      <c r="O1343" s="152"/>
      <c r="P1343" s="210"/>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7" t="str">
        <f ca="1">IF(ISERROR($V1344),"",OFFSET('Smelter Look-up'!$G$4,$V1344-4,0))</f>
        <v/>
      </c>
      <c r="I1344" s="208" t="str">
        <f ca="1">IF(ISERROR($V1344),"",OFFSET('Smelter Look-up'!$H$4,$V1344-4,0))</f>
        <v/>
      </c>
      <c r="J1344" s="208" t="str">
        <f ca="1">IF(ISERROR($V1344),"",OFFSET('Smelter Look-up'!$I$4,$V1344-4,0))</f>
        <v/>
      </c>
      <c r="K1344" s="152"/>
      <c r="L1344" s="152"/>
      <c r="M1344" s="152"/>
      <c r="N1344" s="152"/>
      <c r="O1344" s="152"/>
      <c r="P1344" s="210"/>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7" t="str">
        <f ca="1">IF(ISERROR($V1345),"",OFFSET('Smelter Look-up'!$G$4,$V1345-4,0))</f>
        <v/>
      </c>
      <c r="I1345" s="208" t="str">
        <f ca="1">IF(ISERROR($V1345),"",OFFSET('Smelter Look-up'!$H$4,$V1345-4,0))</f>
        <v/>
      </c>
      <c r="J1345" s="208" t="str">
        <f ca="1">IF(ISERROR($V1345),"",OFFSET('Smelter Look-up'!$I$4,$V1345-4,0))</f>
        <v/>
      </c>
      <c r="K1345" s="152"/>
      <c r="L1345" s="152"/>
      <c r="M1345" s="152"/>
      <c r="N1345" s="152"/>
      <c r="O1345" s="152"/>
      <c r="P1345" s="210"/>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7" t="str">
        <f ca="1">IF(ISERROR($V1346),"",OFFSET('Smelter Look-up'!$G$4,$V1346-4,0))</f>
        <v/>
      </c>
      <c r="I1346" s="208" t="str">
        <f ca="1">IF(ISERROR($V1346),"",OFFSET('Smelter Look-up'!$H$4,$V1346-4,0))</f>
        <v/>
      </c>
      <c r="J1346" s="208" t="str">
        <f ca="1">IF(ISERROR($V1346),"",OFFSET('Smelter Look-up'!$I$4,$V1346-4,0))</f>
        <v/>
      </c>
      <c r="K1346" s="152"/>
      <c r="L1346" s="152"/>
      <c r="M1346" s="152"/>
      <c r="N1346" s="152"/>
      <c r="O1346" s="152"/>
      <c r="P1346" s="210"/>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7" t="str">
        <f ca="1">IF(ISERROR($V1347),"",OFFSET('Smelter Look-up'!$G$4,$V1347-4,0))</f>
        <v/>
      </c>
      <c r="I1347" s="208" t="str">
        <f ca="1">IF(ISERROR($V1347),"",OFFSET('Smelter Look-up'!$H$4,$V1347-4,0))</f>
        <v/>
      </c>
      <c r="J1347" s="208" t="str">
        <f ca="1">IF(ISERROR($V1347),"",OFFSET('Smelter Look-up'!$I$4,$V1347-4,0))</f>
        <v/>
      </c>
      <c r="K1347" s="152"/>
      <c r="L1347" s="152"/>
      <c r="M1347" s="152"/>
      <c r="N1347" s="152"/>
      <c r="O1347" s="152"/>
      <c r="P1347" s="210"/>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7" t="str">
        <f ca="1">IF(ISERROR($V1348),"",OFFSET('Smelter Look-up'!$G$4,$V1348-4,0))</f>
        <v/>
      </c>
      <c r="I1348" s="208" t="str">
        <f ca="1">IF(ISERROR($V1348),"",OFFSET('Smelter Look-up'!$H$4,$V1348-4,0))</f>
        <v/>
      </c>
      <c r="J1348" s="208" t="str">
        <f ca="1">IF(ISERROR($V1348),"",OFFSET('Smelter Look-up'!$I$4,$V1348-4,0))</f>
        <v/>
      </c>
      <c r="K1348" s="152"/>
      <c r="L1348" s="152"/>
      <c r="M1348" s="152"/>
      <c r="N1348" s="152"/>
      <c r="O1348" s="152"/>
      <c r="P1348" s="210"/>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7" t="str">
        <f ca="1">IF(ISERROR($V1349),"",OFFSET('Smelter Look-up'!$G$4,$V1349-4,0))</f>
        <v/>
      </c>
      <c r="I1349" s="208" t="str">
        <f ca="1">IF(ISERROR($V1349),"",OFFSET('Smelter Look-up'!$H$4,$V1349-4,0))</f>
        <v/>
      </c>
      <c r="J1349" s="208" t="str">
        <f ca="1">IF(ISERROR($V1349),"",OFFSET('Smelter Look-up'!$I$4,$V1349-4,0))</f>
        <v/>
      </c>
      <c r="K1349" s="152"/>
      <c r="L1349" s="152"/>
      <c r="M1349" s="152"/>
      <c r="N1349" s="152"/>
      <c r="O1349" s="152"/>
      <c r="P1349" s="210"/>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7" t="str">
        <f ca="1">IF(ISERROR($V1350),"",OFFSET('Smelter Look-up'!$G$4,$V1350-4,0))</f>
        <v/>
      </c>
      <c r="I1350" s="208" t="str">
        <f ca="1">IF(ISERROR($V1350),"",OFFSET('Smelter Look-up'!$H$4,$V1350-4,0))</f>
        <v/>
      </c>
      <c r="J1350" s="208" t="str">
        <f ca="1">IF(ISERROR($V1350),"",OFFSET('Smelter Look-up'!$I$4,$V1350-4,0))</f>
        <v/>
      </c>
      <c r="K1350" s="152"/>
      <c r="L1350" s="152"/>
      <c r="M1350" s="152"/>
      <c r="N1350" s="152"/>
      <c r="O1350" s="152"/>
      <c r="P1350" s="210"/>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7" t="str">
        <f ca="1">IF(ISERROR($V1351),"",OFFSET('Smelter Look-up'!$G$4,$V1351-4,0))</f>
        <v/>
      </c>
      <c r="I1351" s="208" t="str">
        <f ca="1">IF(ISERROR($V1351),"",OFFSET('Smelter Look-up'!$H$4,$V1351-4,0))</f>
        <v/>
      </c>
      <c r="J1351" s="208" t="str">
        <f ca="1">IF(ISERROR($V1351),"",OFFSET('Smelter Look-up'!$I$4,$V1351-4,0))</f>
        <v/>
      </c>
      <c r="K1351" s="152"/>
      <c r="L1351" s="152"/>
      <c r="M1351" s="152"/>
      <c r="N1351" s="152"/>
      <c r="O1351" s="152"/>
      <c r="P1351" s="210"/>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7" t="str">
        <f ca="1">IF(ISERROR($V1352),"",OFFSET('Smelter Look-up'!$G$4,$V1352-4,0))</f>
        <v/>
      </c>
      <c r="I1352" s="208" t="str">
        <f ca="1">IF(ISERROR($V1352),"",OFFSET('Smelter Look-up'!$H$4,$V1352-4,0))</f>
        <v/>
      </c>
      <c r="J1352" s="208" t="str">
        <f ca="1">IF(ISERROR($V1352),"",OFFSET('Smelter Look-up'!$I$4,$V1352-4,0))</f>
        <v/>
      </c>
      <c r="K1352" s="152"/>
      <c r="L1352" s="152"/>
      <c r="M1352" s="152"/>
      <c r="N1352" s="152"/>
      <c r="O1352" s="152"/>
      <c r="P1352" s="210"/>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7" t="str">
        <f ca="1">IF(ISERROR($V1353),"",OFFSET('Smelter Look-up'!$G$4,$V1353-4,0))</f>
        <v/>
      </c>
      <c r="I1353" s="208" t="str">
        <f ca="1">IF(ISERROR($V1353),"",OFFSET('Smelter Look-up'!$H$4,$V1353-4,0))</f>
        <v/>
      </c>
      <c r="J1353" s="208" t="str">
        <f ca="1">IF(ISERROR($V1353),"",OFFSET('Smelter Look-up'!$I$4,$V1353-4,0))</f>
        <v/>
      </c>
      <c r="K1353" s="152"/>
      <c r="L1353" s="152"/>
      <c r="M1353" s="152"/>
      <c r="N1353" s="152"/>
      <c r="O1353" s="152"/>
      <c r="P1353" s="210"/>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7" t="str">
        <f ca="1">IF(ISERROR($V1354),"",OFFSET('Smelter Look-up'!$G$4,$V1354-4,0))</f>
        <v/>
      </c>
      <c r="I1354" s="208" t="str">
        <f ca="1">IF(ISERROR($V1354),"",OFFSET('Smelter Look-up'!$H$4,$V1354-4,0))</f>
        <v/>
      </c>
      <c r="J1354" s="208" t="str">
        <f ca="1">IF(ISERROR($V1354),"",OFFSET('Smelter Look-up'!$I$4,$V1354-4,0))</f>
        <v/>
      </c>
      <c r="K1354" s="152"/>
      <c r="L1354" s="152"/>
      <c r="M1354" s="152"/>
      <c r="N1354" s="152"/>
      <c r="O1354" s="152"/>
      <c r="P1354" s="210"/>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7" t="str">
        <f ca="1">IF(ISERROR($V1355),"",OFFSET('Smelter Look-up'!$G$4,$V1355-4,0))</f>
        <v/>
      </c>
      <c r="I1355" s="208" t="str">
        <f ca="1">IF(ISERROR($V1355),"",OFFSET('Smelter Look-up'!$H$4,$V1355-4,0))</f>
        <v/>
      </c>
      <c r="J1355" s="208" t="str">
        <f ca="1">IF(ISERROR($V1355),"",OFFSET('Smelter Look-up'!$I$4,$V1355-4,0))</f>
        <v/>
      </c>
      <c r="K1355" s="152"/>
      <c r="L1355" s="152"/>
      <c r="M1355" s="152"/>
      <c r="N1355" s="152"/>
      <c r="O1355" s="152"/>
      <c r="P1355" s="210"/>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7" t="str">
        <f ca="1">IF(ISERROR($V1356),"",OFFSET('Smelter Look-up'!$G$4,$V1356-4,0))</f>
        <v/>
      </c>
      <c r="I1356" s="208" t="str">
        <f ca="1">IF(ISERROR($V1356),"",OFFSET('Smelter Look-up'!$H$4,$V1356-4,0))</f>
        <v/>
      </c>
      <c r="J1356" s="208" t="str">
        <f ca="1">IF(ISERROR($V1356),"",OFFSET('Smelter Look-up'!$I$4,$V1356-4,0))</f>
        <v/>
      </c>
      <c r="K1356" s="152"/>
      <c r="L1356" s="152"/>
      <c r="M1356" s="152"/>
      <c r="N1356" s="152"/>
      <c r="O1356" s="152"/>
      <c r="P1356" s="210"/>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7" t="str">
        <f ca="1">IF(ISERROR($V1357),"",OFFSET('Smelter Look-up'!$G$4,$V1357-4,0))</f>
        <v/>
      </c>
      <c r="I1357" s="208" t="str">
        <f ca="1">IF(ISERROR($V1357),"",OFFSET('Smelter Look-up'!$H$4,$V1357-4,0))</f>
        <v/>
      </c>
      <c r="J1357" s="208" t="str">
        <f ca="1">IF(ISERROR($V1357),"",OFFSET('Smelter Look-up'!$I$4,$V1357-4,0))</f>
        <v/>
      </c>
      <c r="K1357" s="152"/>
      <c r="L1357" s="152"/>
      <c r="M1357" s="152"/>
      <c r="N1357" s="152"/>
      <c r="O1357" s="152"/>
      <c r="P1357" s="210"/>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7" t="str">
        <f ca="1">IF(ISERROR($V1358),"",OFFSET('Smelter Look-up'!$G$4,$V1358-4,0))</f>
        <v/>
      </c>
      <c r="I1358" s="208" t="str">
        <f ca="1">IF(ISERROR($V1358),"",OFFSET('Smelter Look-up'!$H$4,$V1358-4,0))</f>
        <v/>
      </c>
      <c r="J1358" s="208" t="str">
        <f ca="1">IF(ISERROR($V1358),"",OFFSET('Smelter Look-up'!$I$4,$V1358-4,0))</f>
        <v/>
      </c>
      <c r="K1358" s="152"/>
      <c r="L1358" s="152"/>
      <c r="M1358" s="152"/>
      <c r="N1358" s="152"/>
      <c r="O1358" s="152"/>
      <c r="P1358" s="210"/>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7" t="str">
        <f ca="1">IF(ISERROR($V1359),"",OFFSET('Smelter Look-up'!$G$4,$V1359-4,0))</f>
        <v/>
      </c>
      <c r="I1359" s="208" t="str">
        <f ca="1">IF(ISERROR($V1359),"",OFFSET('Smelter Look-up'!$H$4,$V1359-4,0))</f>
        <v/>
      </c>
      <c r="J1359" s="208" t="str">
        <f ca="1">IF(ISERROR($V1359),"",OFFSET('Smelter Look-up'!$I$4,$V1359-4,0))</f>
        <v/>
      </c>
      <c r="K1359" s="152"/>
      <c r="L1359" s="152"/>
      <c r="M1359" s="152"/>
      <c r="N1359" s="152"/>
      <c r="O1359" s="152"/>
      <c r="P1359" s="210"/>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7" t="str">
        <f ca="1">IF(ISERROR($V1360),"",OFFSET('Smelter Look-up'!$G$4,$V1360-4,0))</f>
        <v/>
      </c>
      <c r="I1360" s="208" t="str">
        <f ca="1">IF(ISERROR($V1360),"",OFFSET('Smelter Look-up'!$H$4,$V1360-4,0))</f>
        <v/>
      </c>
      <c r="J1360" s="208" t="str">
        <f ca="1">IF(ISERROR($V1360),"",OFFSET('Smelter Look-up'!$I$4,$V1360-4,0))</f>
        <v/>
      </c>
      <c r="K1360" s="152"/>
      <c r="L1360" s="152"/>
      <c r="M1360" s="152"/>
      <c r="N1360" s="152"/>
      <c r="O1360" s="152"/>
      <c r="P1360" s="210"/>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7" t="str">
        <f ca="1">IF(ISERROR($V1361),"",OFFSET('Smelter Look-up'!$G$4,$V1361-4,0))</f>
        <v/>
      </c>
      <c r="I1361" s="208" t="str">
        <f ca="1">IF(ISERROR($V1361),"",OFFSET('Smelter Look-up'!$H$4,$V1361-4,0))</f>
        <v/>
      </c>
      <c r="J1361" s="208" t="str">
        <f ca="1">IF(ISERROR($V1361),"",OFFSET('Smelter Look-up'!$I$4,$V1361-4,0))</f>
        <v/>
      </c>
      <c r="K1361" s="152"/>
      <c r="L1361" s="152"/>
      <c r="M1361" s="152"/>
      <c r="N1361" s="152"/>
      <c r="O1361" s="152"/>
      <c r="P1361" s="210"/>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7" t="str">
        <f ca="1">IF(ISERROR($V1362),"",OFFSET('Smelter Look-up'!$G$4,$V1362-4,0))</f>
        <v/>
      </c>
      <c r="I1362" s="208" t="str">
        <f ca="1">IF(ISERROR($V1362),"",OFFSET('Smelter Look-up'!$H$4,$V1362-4,0))</f>
        <v/>
      </c>
      <c r="J1362" s="208" t="str">
        <f ca="1">IF(ISERROR($V1362),"",OFFSET('Smelter Look-up'!$I$4,$V1362-4,0))</f>
        <v/>
      </c>
      <c r="K1362" s="152"/>
      <c r="L1362" s="152"/>
      <c r="M1362" s="152"/>
      <c r="N1362" s="152"/>
      <c r="O1362" s="152"/>
      <c r="P1362" s="210"/>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7" t="str">
        <f ca="1">IF(ISERROR($V1363),"",OFFSET('Smelter Look-up'!$G$4,$V1363-4,0))</f>
        <v/>
      </c>
      <c r="I1363" s="208" t="str">
        <f ca="1">IF(ISERROR($V1363),"",OFFSET('Smelter Look-up'!$H$4,$V1363-4,0))</f>
        <v/>
      </c>
      <c r="J1363" s="208" t="str">
        <f ca="1">IF(ISERROR($V1363),"",OFFSET('Smelter Look-up'!$I$4,$V1363-4,0))</f>
        <v/>
      </c>
      <c r="K1363" s="152"/>
      <c r="L1363" s="152"/>
      <c r="M1363" s="152"/>
      <c r="N1363" s="152"/>
      <c r="O1363" s="152"/>
      <c r="P1363" s="210"/>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7" t="str">
        <f ca="1">IF(ISERROR($V1364),"",OFFSET('Smelter Look-up'!$G$4,$V1364-4,0))</f>
        <v/>
      </c>
      <c r="I1364" s="208" t="str">
        <f ca="1">IF(ISERROR($V1364),"",OFFSET('Smelter Look-up'!$H$4,$V1364-4,0))</f>
        <v/>
      </c>
      <c r="J1364" s="208" t="str">
        <f ca="1">IF(ISERROR($V1364),"",OFFSET('Smelter Look-up'!$I$4,$V1364-4,0))</f>
        <v/>
      </c>
      <c r="K1364" s="152"/>
      <c r="L1364" s="152"/>
      <c r="M1364" s="152"/>
      <c r="N1364" s="152"/>
      <c r="O1364" s="152"/>
      <c r="P1364" s="210"/>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7" t="str">
        <f ca="1">IF(ISERROR($V1365),"",OFFSET('Smelter Look-up'!$G$4,$V1365-4,0))</f>
        <v/>
      </c>
      <c r="I1365" s="208" t="str">
        <f ca="1">IF(ISERROR($V1365),"",OFFSET('Smelter Look-up'!$H$4,$V1365-4,0))</f>
        <v/>
      </c>
      <c r="J1365" s="208" t="str">
        <f ca="1">IF(ISERROR($V1365),"",OFFSET('Smelter Look-up'!$I$4,$V1365-4,0))</f>
        <v/>
      </c>
      <c r="K1365" s="152"/>
      <c r="L1365" s="152"/>
      <c r="M1365" s="152"/>
      <c r="N1365" s="152"/>
      <c r="O1365" s="152"/>
      <c r="P1365" s="210"/>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7" t="str">
        <f ca="1">IF(ISERROR($V1366),"",OFFSET('Smelter Look-up'!$G$4,$V1366-4,0))</f>
        <v/>
      </c>
      <c r="I1366" s="208" t="str">
        <f ca="1">IF(ISERROR($V1366),"",OFFSET('Smelter Look-up'!$H$4,$V1366-4,0))</f>
        <v/>
      </c>
      <c r="J1366" s="208" t="str">
        <f ca="1">IF(ISERROR($V1366),"",OFFSET('Smelter Look-up'!$I$4,$V1366-4,0))</f>
        <v/>
      </c>
      <c r="K1366" s="152"/>
      <c r="L1366" s="152"/>
      <c r="M1366" s="152"/>
      <c r="N1366" s="152"/>
      <c r="O1366" s="152"/>
      <c r="P1366" s="210"/>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7" t="str">
        <f ca="1">IF(ISERROR($V1367),"",OFFSET('Smelter Look-up'!$G$4,$V1367-4,0))</f>
        <v/>
      </c>
      <c r="I1367" s="208" t="str">
        <f ca="1">IF(ISERROR($V1367),"",OFFSET('Smelter Look-up'!$H$4,$V1367-4,0))</f>
        <v/>
      </c>
      <c r="J1367" s="208" t="str">
        <f ca="1">IF(ISERROR($V1367),"",OFFSET('Smelter Look-up'!$I$4,$V1367-4,0))</f>
        <v/>
      </c>
      <c r="K1367" s="152"/>
      <c r="L1367" s="152"/>
      <c r="M1367" s="152"/>
      <c r="N1367" s="152"/>
      <c r="O1367" s="152"/>
      <c r="P1367" s="210"/>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7" t="str">
        <f ca="1">IF(ISERROR($V1368),"",OFFSET('Smelter Look-up'!$G$4,$V1368-4,0))</f>
        <v/>
      </c>
      <c r="I1368" s="208" t="str">
        <f ca="1">IF(ISERROR($V1368),"",OFFSET('Smelter Look-up'!$H$4,$V1368-4,0))</f>
        <v/>
      </c>
      <c r="J1368" s="208" t="str">
        <f ca="1">IF(ISERROR($V1368),"",OFFSET('Smelter Look-up'!$I$4,$V1368-4,0))</f>
        <v/>
      </c>
      <c r="K1368" s="152"/>
      <c r="L1368" s="152"/>
      <c r="M1368" s="152"/>
      <c r="N1368" s="152"/>
      <c r="O1368" s="152"/>
      <c r="P1368" s="210"/>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7" t="str">
        <f ca="1">IF(ISERROR($V1369),"",OFFSET('Smelter Look-up'!$G$4,$V1369-4,0))</f>
        <v/>
      </c>
      <c r="I1369" s="208" t="str">
        <f ca="1">IF(ISERROR($V1369),"",OFFSET('Smelter Look-up'!$H$4,$V1369-4,0))</f>
        <v/>
      </c>
      <c r="J1369" s="208" t="str">
        <f ca="1">IF(ISERROR($V1369),"",OFFSET('Smelter Look-up'!$I$4,$V1369-4,0))</f>
        <v/>
      </c>
      <c r="K1369" s="152"/>
      <c r="L1369" s="152"/>
      <c r="M1369" s="152"/>
      <c r="N1369" s="152"/>
      <c r="O1369" s="152"/>
      <c r="P1369" s="210"/>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7" t="str">
        <f ca="1">IF(ISERROR($V1370),"",OFFSET('Smelter Look-up'!$G$4,$V1370-4,0))</f>
        <v/>
      </c>
      <c r="I1370" s="208" t="str">
        <f ca="1">IF(ISERROR($V1370),"",OFFSET('Smelter Look-up'!$H$4,$V1370-4,0))</f>
        <v/>
      </c>
      <c r="J1370" s="208" t="str">
        <f ca="1">IF(ISERROR($V1370),"",OFFSET('Smelter Look-up'!$I$4,$V1370-4,0))</f>
        <v/>
      </c>
      <c r="K1370" s="152"/>
      <c r="L1370" s="152"/>
      <c r="M1370" s="152"/>
      <c r="N1370" s="152"/>
      <c r="O1370" s="152"/>
      <c r="P1370" s="210"/>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7" t="str">
        <f ca="1">IF(ISERROR($V1371),"",OFFSET('Smelter Look-up'!$G$4,$V1371-4,0))</f>
        <v/>
      </c>
      <c r="I1371" s="208" t="str">
        <f ca="1">IF(ISERROR($V1371),"",OFFSET('Smelter Look-up'!$H$4,$V1371-4,0))</f>
        <v/>
      </c>
      <c r="J1371" s="208" t="str">
        <f ca="1">IF(ISERROR($V1371),"",OFFSET('Smelter Look-up'!$I$4,$V1371-4,0))</f>
        <v/>
      </c>
      <c r="K1371" s="152"/>
      <c r="L1371" s="152"/>
      <c r="M1371" s="152"/>
      <c r="N1371" s="152"/>
      <c r="O1371" s="152"/>
      <c r="P1371" s="210"/>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7" t="str">
        <f ca="1">IF(ISERROR($V1372),"",OFFSET('Smelter Look-up'!$G$4,$V1372-4,0))</f>
        <v/>
      </c>
      <c r="I1372" s="208" t="str">
        <f ca="1">IF(ISERROR($V1372),"",OFFSET('Smelter Look-up'!$H$4,$V1372-4,0))</f>
        <v/>
      </c>
      <c r="J1372" s="208" t="str">
        <f ca="1">IF(ISERROR($V1372),"",OFFSET('Smelter Look-up'!$I$4,$V1372-4,0))</f>
        <v/>
      </c>
      <c r="K1372" s="152"/>
      <c r="L1372" s="152"/>
      <c r="M1372" s="152"/>
      <c r="N1372" s="152"/>
      <c r="O1372" s="152"/>
      <c r="P1372" s="210"/>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7" t="str">
        <f ca="1">IF(ISERROR($V1373),"",OFFSET('Smelter Look-up'!$G$4,$V1373-4,0))</f>
        <v/>
      </c>
      <c r="I1373" s="208" t="str">
        <f ca="1">IF(ISERROR($V1373),"",OFFSET('Smelter Look-up'!$H$4,$V1373-4,0))</f>
        <v/>
      </c>
      <c r="J1373" s="208" t="str">
        <f ca="1">IF(ISERROR($V1373),"",OFFSET('Smelter Look-up'!$I$4,$V1373-4,0))</f>
        <v/>
      </c>
      <c r="K1373" s="152"/>
      <c r="L1373" s="152"/>
      <c r="M1373" s="152"/>
      <c r="N1373" s="152"/>
      <c r="O1373" s="152"/>
      <c r="P1373" s="210"/>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7" t="str">
        <f ca="1">IF(ISERROR($V1374),"",OFFSET('Smelter Look-up'!$G$4,$V1374-4,0))</f>
        <v/>
      </c>
      <c r="I1374" s="208" t="str">
        <f ca="1">IF(ISERROR($V1374),"",OFFSET('Smelter Look-up'!$H$4,$V1374-4,0))</f>
        <v/>
      </c>
      <c r="J1374" s="208" t="str">
        <f ca="1">IF(ISERROR($V1374),"",OFFSET('Smelter Look-up'!$I$4,$V1374-4,0))</f>
        <v/>
      </c>
      <c r="K1374" s="152"/>
      <c r="L1374" s="152"/>
      <c r="M1374" s="152"/>
      <c r="N1374" s="152"/>
      <c r="O1374" s="152"/>
      <c r="P1374" s="210"/>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7" t="str">
        <f ca="1">IF(ISERROR($V1375),"",OFFSET('Smelter Look-up'!$G$4,$V1375-4,0))</f>
        <v/>
      </c>
      <c r="I1375" s="208" t="str">
        <f ca="1">IF(ISERROR($V1375),"",OFFSET('Smelter Look-up'!$H$4,$V1375-4,0))</f>
        <v/>
      </c>
      <c r="J1375" s="208" t="str">
        <f ca="1">IF(ISERROR($V1375),"",OFFSET('Smelter Look-up'!$I$4,$V1375-4,0))</f>
        <v/>
      </c>
      <c r="K1375" s="152"/>
      <c r="L1375" s="152"/>
      <c r="M1375" s="152"/>
      <c r="N1375" s="152"/>
      <c r="O1375" s="152"/>
      <c r="P1375" s="210"/>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7" t="str">
        <f ca="1">IF(ISERROR($V1376),"",OFFSET('Smelter Look-up'!$G$4,$V1376-4,0))</f>
        <v/>
      </c>
      <c r="I1376" s="208" t="str">
        <f ca="1">IF(ISERROR($V1376),"",OFFSET('Smelter Look-up'!$H$4,$V1376-4,0))</f>
        <v/>
      </c>
      <c r="J1376" s="208" t="str">
        <f ca="1">IF(ISERROR($V1376),"",OFFSET('Smelter Look-up'!$I$4,$V1376-4,0))</f>
        <v/>
      </c>
      <c r="K1376" s="152"/>
      <c r="L1376" s="152"/>
      <c r="M1376" s="152"/>
      <c r="N1376" s="152"/>
      <c r="O1376" s="152"/>
      <c r="P1376" s="210"/>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7" t="str">
        <f ca="1">IF(ISERROR($V1377),"",OFFSET('Smelter Look-up'!$G$4,$V1377-4,0))</f>
        <v/>
      </c>
      <c r="I1377" s="208" t="str">
        <f ca="1">IF(ISERROR($V1377),"",OFFSET('Smelter Look-up'!$H$4,$V1377-4,0))</f>
        <v/>
      </c>
      <c r="J1377" s="208" t="str">
        <f ca="1">IF(ISERROR($V1377),"",OFFSET('Smelter Look-up'!$I$4,$V1377-4,0))</f>
        <v/>
      </c>
      <c r="K1377" s="152"/>
      <c r="L1377" s="152"/>
      <c r="M1377" s="152"/>
      <c r="N1377" s="152"/>
      <c r="O1377" s="152"/>
      <c r="P1377" s="210"/>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7" t="str">
        <f ca="1">IF(ISERROR($V1378),"",OFFSET('Smelter Look-up'!$G$4,$V1378-4,0))</f>
        <v/>
      </c>
      <c r="I1378" s="208" t="str">
        <f ca="1">IF(ISERROR($V1378),"",OFFSET('Smelter Look-up'!$H$4,$V1378-4,0))</f>
        <v/>
      </c>
      <c r="J1378" s="208" t="str">
        <f ca="1">IF(ISERROR($V1378),"",OFFSET('Smelter Look-up'!$I$4,$V1378-4,0))</f>
        <v/>
      </c>
      <c r="K1378" s="152"/>
      <c r="L1378" s="152"/>
      <c r="M1378" s="152"/>
      <c r="N1378" s="152"/>
      <c r="O1378" s="152"/>
      <c r="P1378" s="210"/>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7" t="str">
        <f ca="1">IF(ISERROR($V1379),"",OFFSET('Smelter Look-up'!$G$4,$V1379-4,0))</f>
        <v/>
      </c>
      <c r="I1379" s="208" t="str">
        <f ca="1">IF(ISERROR($V1379),"",OFFSET('Smelter Look-up'!$H$4,$V1379-4,0))</f>
        <v/>
      </c>
      <c r="J1379" s="208" t="str">
        <f ca="1">IF(ISERROR($V1379),"",OFFSET('Smelter Look-up'!$I$4,$V1379-4,0))</f>
        <v/>
      </c>
      <c r="K1379" s="152"/>
      <c r="L1379" s="152"/>
      <c r="M1379" s="152"/>
      <c r="N1379" s="152"/>
      <c r="O1379" s="152"/>
      <c r="P1379" s="210"/>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7" t="str">
        <f ca="1">IF(ISERROR($V1380),"",OFFSET('Smelter Look-up'!$G$4,$V1380-4,0))</f>
        <v/>
      </c>
      <c r="I1380" s="208" t="str">
        <f ca="1">IF(ISERROR($V1380),"",OFFSET('Smelter Look-up'!$H$4,$V1380-4,0))</f>
        <v/>
      </c>
      <c r="J1380" s="208" t="str">
        <f ca="1">IF(ISERROR($V1380),"",OFFSET('Smelter Look-up'!$I$4,$V1380-4,0))</f>
        <v/>
      </c>
      <c r="K1380" s="152"/>
      <c r="L1380" s="152"/>
      <c r="M1380" s="152"/>
      <c r="N1380" s="152"/>
      <c r="O1380" s="152"/>
      <c r="P1380" s="210"/>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7" t="str">
        <f ca="1">IF(ISERROR($V1381),"",OFFSET('Smelter Look-up'!$G$4,$V1381-4,0))</f>
        <v/>
      </c>
      <c r="I1381" s="208" t="str">
        <f ca="1">IF(ISERROR($V1381),"",OFFSET('Smelter Look-up'!$H$4,$V1381-4,0))</f>
        <v/>
      </c>
      <c r="J1381" s="208" t="str">
        <f ca="1">IF(ISERROR($V1381),"",OFFSET('Smelter Look-up'!$I$4,$V1381-4,0))</f>
        <v/>
      </c>
      <c r="K1381" s="152"/>
      <c r="L1381" s="152"/>
      <c r="M1381" s="152"/>
      <c r="N1381" s="152"/>
      <c r="O1381" s="152"/>
      <c r="P1381" s="210"/>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7" t="str">
        <f ca="1">IF(ISERROR($V1382),"",OFFSET('Smelter Look-up'!$G$4,$V1382-4,0))</f>
        <v/>
      </c>
      <c r="I1382" s="208" t="str">
        <f ca="1">IF(ISERROR($V1382),"",OFFSET('Smelter Look-up'!$H$4,$V1382-4,0))</f>
        <v/>
      </c>
      <c r="J1382" s="208" t="str">
        <f ca="1">IF(ISERROR($V1382),"",OFFSET('Smelter Look-up'!$I$4,$V1382-4,0))</f>
        <v/>
      </c>
      <c r="K1382" s="152"/>
      <c r="L1382" s="152"/>
      <c r="M1382" s="152"/>
      <c r="N1382" s="152"/>
      <c r="O1382" s="152"/>
      <c r="P1382" s="210"/>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7" t="str">
        <f ca="1">IF(ISERROR($V1383),"",OFFSET('Smelter Look-up'!$G$4,$V1383-4,0))</f>
        <v/>
      </c>
      <c r="I1383" s="208" t="str">
        <f ca="1">IF(ISERROR($V1383),"",OFFSET('Smelter Look-up'!$H$4,$V1383-4,0))</f>
        <v/>
      </c>
      <c r="J1383" s="208" t="str">
        <f ca="1">IF(ISERROR($V1383),"",OFFSET('Smelter Look-up'!$I$4,$V1383-4,0))</f>
        <v/>
      </c>
      <c r="K1383" s="152"/>
      <c r="L1383" s="152"/>
      <c r="M1383" s="152"/>
      <c r="N1383" s="152"/>
      <c r="O1383" s="152"/>
      <c r="P1383" s="210"/>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7" t="str">
        <f ca="1">IF(ISERROR($V1384),"",OFFSET('Smelter Look-up'!$G$4,$V1384-4,0))</f>
        <v/>
      </c>
      <c r="I1384" s="208" t="str">
        <f ca="1">IF(ISERROR($V1384),"",OFFSET('Smelter Look-up'!$H$4,$V1384-4,0))</f>
        <v/>
      </c>
      <c r="J1384" s="208" t="str">
        <f ca="1">IF(ISERROR($V1384),"",OFFSET('Smelter Look-up'!$I$4,$V1384-4,0))</f>
        <v/>
      </c>
      <c r="K1384" s="152"/>
      <c r="L1384" s="152"/>
      <c r="M1384" s="152"/>
      <c r="N1384" s="152"/>
      <c r="O1384" s="152"/>
      <c r="P1384" s="210"/>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7" t="str">
        <f ca="1">IF(ISERROR($V1385),"",OFFSET('Smelter Look-up'!$G$4,$V1385-4,0))</f>
        <v/>
      </c>
      <c r="I1385" s="208" t="str">
        <f ca="1">IF(ISERROR($V1385),"",OFFSET('Smelter Look-up'!$H$4,$V1385-4,0))</f>
        <v/>
      </c>
      <c r="J1385" s="208" t="str">
        <f ca="1">IF(ISERROR($V1385),"",OFFSET('Smelter Look-up'!$I$4,$V1385-4,0))</f>
        <v/>
      </c>
      <c r="K1385" s="152"/>
      <c r="L1385" s="152"/>
      <c r="M1385" s="152"/>
      <c r="N1385" s="152"/>
      <c r="O1385" s="152"/>
      <c r="P1385" s="210"/>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7" t="str">
        <f ca="1">IF(ISERROR($V1386),"",OFFSET('Smelter Look-up'!$G$4,$V1386-4,0))</f>
        <v/>
      </c>
      <c r="I1386" s="208" t="str">
        <f ca="1">IF(ISERROR($V1386),"",OFFSET('Smelter Look-up'!$H$4,$V1386-4,0))</f>
        <v/>
      </c>
      <c r="J1386" s="208" t="str">
        <f ca="1">IF(ISERROR($V1386),"",OFFSET('Smelter Look-up'!$I$4,$V1386-4,0))</f>
        <v/>
      </c>
      <c r="K1386" s="152"/>
      <c r="L1386" s="152"/>
      <c r="M1386" s="152"/>
      <c r="N1386" s="152"/>
      <c r="O1386" s="152"/>
      <c r="P1386" s="210"/>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7" t="str">
        <f ca="1">IF(ISERROR($V1387),"",OFFSET('Smelter Look-up'!$G$4,$V1387-4,0))</f>
        <v/>
      </c>
      <c r="I1387" s="208" t="str">
        <f ca="1">IF(ISERROR($V1387),"",OFFSET('Smelter Look-up'!$H$4,$V1387-4,0))</f>
        <v/>
      </c>
      <c r="J1387" s="208" t="str">
        <f ca="1">IF(ISERROR($V1387),"",OFFSET('Smelter Look-up'!$I$4,$V1387-4,0))</f>
        <v/>
      </c>
      <c r="K1387" s="152"/>
      <c r="L1387" s="152"/>
      <c r="M1387" s="152"/>
      <c r="N1387" s="152"/>
      <c r="O1387" s="152"/>
      <c r="P1387" s="210"/>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7" t="str">
        <f ca="1">IF(ISERROR($V1388),"",OFFSET('Smelter Look-up'!$G$4,$V1388-4,0))</f>
        <v/>
      </c>
      <c r="I1388" s="208" t="str">
        <f ca="1">IF(ISERROR($V1388),"",OFFSET('Smelter Look-up'!$H$4,$V1388-4,0))</f>
        <v/>
      </c>
      <c r="J1388" s="208" t="str">
        <f ca="1">IF(ISERROR($V1388),"",OFFSET('Smelter Look-up'!$I$4,$V1388-4,0))</f>
        <v/>
      </c>
      <c r="K1388" s="152"/>
      <c r="L1388" s="152"/>
      <c r="M1388" s="152"/>
      <c r="N1388" s="152"/>
      <c r="O1388" s="152"/>
      <c r="P1388" s="210"/>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7" t="str">
        <f ca="1">IF(ISERROR($V1389),"",OFFSET('Smelter Look-up'!$G$4,$V1389-4,0))</f>
        <v/>
      </c>
      <c r="I1389" s="208" t="str">
        <f ca="1">IF(ISERROR($V1389),"",OFFSET('Smelter Look-up'!$H$4,$V1389-4,0))</f>
        <v/>
      </c>
      <c r="J1389" s="208" t="str">
        <f ca="1">IF(ISERROR($V1389),"",OFFSET('Smelter Look-up'!$I$4,$V1389-4,0))</f>
        <v/>
      </c>
      <c r="K1389" s="152"/>
      <c r="L1389" s="152"/>
      <c r="M1389" s="152"/>
      <c r="N1389" s="152"/>
      <c r="O1389" s="152"/>
      <c r="P1389" s="210"/>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7" t="str">
        <f ca="1">IF(ISERROR($V1390),"",OFFSET('Smelter Look-up'!$G$4,$V1390-4,0))</f>
        <v/>
      </c>
      <c r="I1390" s="208" t="str">
        <f ca="1">IF(ISERROR($V1390),"",OFFSET('Smelter Look-up'!$H$4,$V1390-4,0))</f>
        <v/>
      </c>
      <c r="J1390" s="208" t="str">
        <f ca="1">IF(ISERROR($V1390),"",OFFSET('Smelter Look-up'!$I$4,$V1390-4,0))</f>
        <v/>
      </c>
      <c r="K1390" s="152"/>
      <c r="L1390" s="152"/>
      <c r="M1390" s="152"/>
      <c r="N1390" s="152"/>
      <c r="O1390" s="152"/>
      <c r="P1390" s="210"/>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7" t="str">
        <f ca="1">IF(ISERROR($V1391),"",OFFSET('Smelter Look-up'!$G$4,$V1391-4,0))</f>
        <v/>
      </c>
      <c r="I1391" s="208" t="str">
        <f ca="1">IF(ISERROR($V1391),"",OFFSET('Smelter Look-up'!$H$4,$V1391-4,0))</f>
        <v/>
      </c>
      <c r="J1391" s="208" t="str">
        <f ca="1">IF(ISERROR($V1391),"",OFFSET('Smelter Look-up'!$I$4,$V1391-4,0))</f>
        <v/>
      </c>
      <c r="K1391" s="152"/>
      <c r="L1391" s="152"/>
      <c r="M1391" s="152"/>
      <c r="N1391" s="152"/>
      <c r="O1391" s="152"/>
      <c r="P1391" s="210"/>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7" t="str">
        <f ca="1">IF(ISERROR($V1392),"",OFFSET('Smelter Look-up'!$G$4,$V1392-4,0))</f>
        <v/>
      </c>
      <c r="I1392" s="208" t="str">
        <f ca="1">IF(ISERROR($V1392),"",OFFSET('Smelter Look-up'!$H$4,$V1392-4,0))</f>
        <v/>
      </c>
      <c r="J1392" s="208" t="str">
        <f ca="1">IF(ISERROR($V1392),"",OFFSET('Smelter Look-up'!$I$4,$V1392-4,0))</f>
        <v/>
      </c>
      <c r="K1392" s="152"/>
      <c r="L1392" s="152"/>
      <c r="M1392" s="152"/>
      <c r="N1392" s="152"/>
      <c r="O1392" s="152"/>
      <c r="P1392" s="210"/>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7" t="str">
        <f ca="1">IF(ISERROR($V1393),"",OFFSET('Smelter Look-up'!$G$4,$V1393-4,0))</f>
        <v/>
      </c>
      <c r="I1393" s="208" t="str">
        <f ca="1">IF(ISERROR($V1393),"",OFFSET('Smelter Look-up'!$H$4,$V1393-4,0))</f>
        <v/>
      </c>
      <c r="J1393" s="208" t="str">
        <f ca="1">IF(ISERROR($V1393),"",OFFSET('Smelter Look-up'!$I$4,$V1393-4,0))</f>
        <v/>
      </c>
      <c r="K1393" s="152"/>
      <c r="L1393" s="152"/>
      <c r="M1393" s="152"/>
      <c r="N1393" s="152"/>
      <c r="O1393" s="152"/>
      <c r="P1393" s="210"/>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7" t="str">
        <f ca="1">IF(ISERROR($V1394),"",OFFSET('Smelter Look-up'!$G$4,$V1394-4,0))</f>
        <v/>
      </c>
      <c r="I1394" s="208" t="str">
        <f ca="1">IF(ISERROR($V1394),"",OFFSET('Smelter Look-up'!$H$4,$V1394-4,0))</f>
        <v/>
      </c>
      <c r="J1394" s="208" t="str">
        <f ca="1">IF(ISERROR($V1394),"",OFFSET('Smelter Look-up'!$I$4,$V1394-4,0))</f>
        <v/>
      </c>
      <c r="K1394" s="152"/>
      <c r="L1394" s="152"/>
      <c r="M1394" s="152"/>
      <c r="N1394" s="152"/>
      <c r="O1394" s="152"/>
      <c r="P1394" s="210"/>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7" t="str">
        <f ca="1">IF(ISERROR($V1395),"",OFFSET('Smelter Look-up'!$G$4,$V1395-4,0))</f>
        <v/>
      </c>
      <c r="I1395" s="208" t="str">
        <f ca="1">IF(ISERROR($V1395),"",OFFSET('Smelter Look-up'!$H$4,$V1395-4,0))</f>
        <v/>
      </c>
      <c r="J1395" s="208" t="str">
        <f ca="1">IF(ISERROR($V1395),"",OFFSET('Smelter Look-up'!$I$4,$V1395-4,0))</f>
        <v/>
      </c>
      <c r="K1395" s="152"/>
      <c r="L1395" s="152"/>
      <c r="M1395" s="152"/>
      <c r="N1395" s="152"/>
      <c r="O1395" s="152"/>
      <c r="P1395" s="210"/>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7" t="str">
        <f ca="1">IF(ISERROR($V1396),"",OFFSET('Smelter Look-up'!$G$4,$V1396-4,0))</f>
        <v/>
      </c>
      <c r="I1396" s="208" t="str">
        <f ca="1">IF(ISERROR($V1396),"",OFFSET('Smelter Look-up'!$H$4,$V1396-4,0))</f>
        <v/>
      </c>
      <c r="J1396" s="208" t="str">
        <f ca="1">IF(ISERROR($V1396),"",OFFSET('Smelter Look-up'!$I$4,$V1396-4,0))</f>
        <v/>
      </c>
      <c r="K1396" s="152"/>
      <c r="L1396" s="152"/>
      <c r="M1396" s="152"/>
      <c r="N1396" s="152"/>
      <c r="O1396" s="152"/>
      <c r="P1396" s="210"/>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7" t="str">
        <f ca="1">IF(ISERROR($V1397),"",OFFSET('Smelter Look-up'!$G$4,$V1397-4,0))</f>
        <v/>
      </c>
      <c r="I1397" s="208" t="str">
        <f ca="1">IF(ISERROR($V1397),"",OFFSET('Smelter Look-up'!$H$4,$V1397-4,0))</f>
        <v/>
      </c>
      <c r="J1397" s="208" t="str">
        <f ca="1">IF(ISERROR($V1397),"",OFFSET('Smelter Look-up'!$I$4,$V1397-4,0))</f>
        <v/>
      </c>
      <c r="K1397" s="152"/>
      <c r="L1397" s="152"/>
      <c r="M1397" s="152"/>
      <c r="N1397" s="152"/>
      <c r="O1397" s="152"/>
      <c r="P1397" s="210"/>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7" t="str">
        <f ca="1">IF(ISERROR($V1398),"",OFFSET('Smelter Look-up'!$G$4,$V1398-4,0))</f>
        <v/>
      </c>
      <c r="I1398" s="208" t="str">
        <f ca="1">IF(ISERROR($V1398),"",OFFSET('Smelter Look-up'!$H$4,$V1398-4,0))</f>
        <v/>
      </c>
      <c r="J1398" s="208" t="str">
        <f ca="1">IF(ISERROR($V1398),"",OFFSET('Smelter Look-up'!$I$4,$V1398-4,0))</f>
        <v/>
      </c>
      <c r="K1398" s="152"/>
      <c r="L1398" s="152"/>
      <c r="M1398" s="152"/>
      <c r="N1398" s="152"/>
      <c r="O1398" s="152"/>
      <c r="P1398" s="210"/>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7" t="str">
        <f ca="1">IF(ISERROR($V1399),"",OFFSET('Smelter Look-up'!$G$4,$V1399-4,0))</f>
        <v/>
      </c>
      <c r="I1399" s="208" t="str">
        <f ca="1">IF(ISERROR($V1399),"",OFFSET('Smelter Look-up'!$H$4,$V1399-4,0))</f>
        <v/>
      </c>
      <c r="J1399" s="208" t="str">
        <f ca="1">IF(ISERROR($V1399),"",OFFSET('Smelter Look-up'!$I$4,$V1399-4,0))</f>
        <v/>
      </c>
      <c r="K1399" s="152"/>
      <c r="L1399" s="152"/>
      <c r="M1399" s="152"/>
      <c r="N1399" s="152"/>
      <c r="O1399" s="152"/>
      <c r="P1399" s="210"/>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7" t="str">
        <f ca="1">IF(ISERROR($V1400),"",OFFSET('Smelter Look-up'!$G$4,$V1400-4,0))</f>
        <v/>
      </c>
      <c r="I1400" s="208" t="str">
        <f ca="1">IF(ISERROR($V1400),"",OFFSET('Smelter Look-up'!$H$4,$V1400-4,0))</f>
        <v/>
      </c>
      <c r="J1400" s="208" t="str">
        <f ca="1">IF(ISERROR($V1400),"",OFFSET('Smelter Look-up'!$I$4,$V1400-4,0))</f>
        <v/>
      </c>
      <c r="K1400" s="152"/>
      <c r="L1400" s="152"/>
      <c r="M1400" s="152"/>
      <c r="N1400" s="152"/>
      <c r="O1400" s="152"/>
      <c r="P1400" s="210"/>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7" t="str">
        <f ca="1">IF(ISERROR($V1401),"",OFFSET('Smelter Look-up'!$G$4,$V1401-4,0))</f>
        <v/>
      </c>
      <c r="I1401" s="208" t="str">
        <f ca="1">IF(ISERROR($V1401),"",OFFSET('Smelter Look-up'!$H$4,$V1401-4,0))</f>
        <v/>
      </c>
      <c r="J1401" s="208" t="str">
        <f ca="1">IF(ISERROR($V1401),"",OFFSET('Smelter Look-up'!$I$4,$V1401-4,0))</f>
        <v/>
      </c>
      <c r="K1401" s="152"/>
      <c r="L1401" s="152"/>
      <c r="M1401" s="152"/>
      <c r="N1401" s="152"/>
      <c r="O1401" s="152"/>
      <c r="P1401" s="210"/>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7" t="str">
        <f ca="1">IF(ISERROR($V1402),"",OFFSET('Smelter Look-up'!$G$4,$V1402-4,0))</f>
        <v/>
      </c>
      <c r="I1402" s="208" t="str">
        <f ca="1">IF(ISERROR($V1402),"",OFFSET('Smelter Look-up'!$H$4,$V1402-4,0))</f>
        <v/>
      </c>
      <c r="J1402" s="208" t="str">
        <f ca="1">IF(ISERROR($V1402),"",OFFSET('Smelter Look-up'!$I$4,$V1402-4,0))</f>
        <v/>
      </c>
      <c r="K1402" s="152"/>
      <c r="L1402" s="152"/>
      <c r="M1402" s="152"/>
      <c r="N1402" s="152"/>
      <c r="O1402" s="152"/>
      <c r="P1402" s="210"/>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7" t="str">
        <f ca="1">IF(ISERROR($V1403),"",OFFSET('Smelter Look-up'!$G$4,$V1403-4,0))</f>
        <v/>
      </c>
      <c r="I1403" s="208" t="str">
        <f ca="1">IF(ISERROR($V1403),"",OFFSET('Smelter Look-up'!$H$4,$V1403-4,0))</f>
        <v/>
      </c>
      <c r="J1403" s="208" t="str">
        <f ca="1">IF(ISERROR($V1403),"",OFFSET('Smelter Look-up'!$I$4,$V1403-4,0))</f>
        <v/>
      </c>
      <c r="K1403" s="152"/>
      <c r="L1403" s="152"/>
      <c r="M1403" s="152"/>
      <c r="N1403" s="152"/>
      <c r="O1403" s="152"/>
      <c r="P1403" s="210"/>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7" t="str">
        <f ca="1">IF(ISERROR($V1404),"",OFFSET('Smelter Look-up'!$G$4,$V1404-4,0))</f>
        <v/>
      </c>
      <c r="I1404" s="208" t="str">
        <f ca="1">IF(ISERROR($V1404),"",OFFSET('Smelter Look-up'!$H$4,$V1404-4,0))</f>
        <v/>
      </c>
      <c r="J1404" s="208" t="str">
        <f ca="1">IF(ISERROR($V1404),"",OFFSET('Smelter Look-up'!$I$4,$V1404-4,0))</f>
        <v/>
      </c>
      <c r="K1404" s="152"/>
      <c r="L1404" s="152"/>
      <c r="M1404" s="152"/>
      <c r="N1404" s="152"/>
      <c r="O1404" s="152"/>
      <c r="P1404" s="210"/>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7" t="str">
        <f ca="1">IF(ISERROR($V1405),"",OFFSET('Smelter Look-up'!$G$4,$V1405-4,0))</f>
        <v/>
      </c>
      <c r="I1405" s="208" t="str">
        <f ca="1">IF(ISERROR($V1405),"",OFFSET('Smelter Look-up'!$H$4,$V1405-4,0))</f>
        <v/>
      </c>
      <c r="J1405" s="208" t="str">
        <f ca="1">IF(ISERROR($V1405),"",OFFSET('Smelter Look-up'!$I$4,$V1405-4,0))</f>
        <v/>
      </c>
      <c r="K1405" s="152"/>
      <c r="L1405" s="152"/>
      <c r="M1405" s="152"/>
      <c r="N1405" s="152"/>
      <c r="O1405" s="152"/>
      <c r="P1405" s="210"/>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7" t="str">
        <f ca="1">IF(ISERROR($V1406),"",OFFSET('Smelter Look-up'!$G$4,$V1406-4,0))</f>
        <v/>
      </c>
      <c r="I1406" s="208" t="str">
        <f ca="1">IF(ISERROR($V1406),"",OFFSET('Smelter Look-up'!$H$4,$V1406-4,0))</f>
        <v/>
      </c>
      <c r="J1406" s="208" t="str">
        <f ca="1">IF(ISERROR($V1406),"",OFFSET('Smelter Look-up'!$I$4,$V1406-4,0))</f>
        <v/>
      </c>
      <c r="K1406" s="152"/>
      <c r="L1406" s="152"/>
      <c r="M1406" s="152"/>
      <c r="N1406" s="152"/>
      <c r="O1406" s="152"/>
      <c r="P1406" s="210"/>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7" t="str">
        <f ca="1">IF(ISERROR($V1407),"",OFFSET('Smelter Look-up'!$G$4,$V1407-4,0))</f>
        <v/>
      </c>
      <c r="I1407" s="208" t="str">
        <f ca="1">IF(ISERROR($V1407),"",OFFSET('Smelter Look-up'!$H$4,$V1407-4,0))</f>
        <v/>
      </c>
      <c r="J1407" s="208" t="str">
        <f ca="1">IF(ISERROR($V1407),"",OFFSET('Smelter Look-up'!$I$4,$V1407-4,0))</f>
        <v/>
      </c>
      <c r="K1407" s="152"/>
      <c r="L1407" s="152"/>
      <c r="M1407" s="152"/>
      <c r="N1407" s="152"/>
      <c r="O1407" s="152"/>
      <c r="P1407" s="210"/>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7" t="str">
        <f ca="1">IF(ISERROR($V1408),"",OFFSET('Smelter Look-up'!$G$4,$V1408-4,0))</f>
        <v/>
      </c>
      <c r="I1408" s="208" t="str">
        <f ca="1">IF(ISERROR($V1408),"",OFFSET('Smelter Look-up'!$H$4,$V1408-4,0))</f>
        <v/>
      </c>
      <c r="J1408" s="208" t="str">
        <f ca="1">IF(ISERROR($V1408),"",OFFSET('Smelter Look-up'!$I$4,$V1408-4,0))</f>
        <v/>
      </c>
      <c r="K1408" s="152"/>
      <c r="L1408" s="152"/>
      <c r="M1408" s="152"/>
      <c r="N1408" s="152"/>
      <c r="O1408" s="152"/>
      <c r="P1408" s="210"/>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7" t="str">
        <f ca="1">IF(ISERROR($V1409),"",OFFSET('Smelter Look-up'!$G$4,$V1409-4,0))</f>
        <v/>
      </c>
      <c r="I1409" s="208" t="str">
        <f ca="1">IF(ISERROR($V1409),"",OFFSET('Smelter Look-up'!$H$4,$V1409-4,0))</f>
        <v/>
      </c>
      <c r="J1409" s="208" t="str">
        <f ca="1">IF(ISERROR($V1409),"",OFFSET('Smelter Look-up'!$I$4,$V1409-4,0))</f>
        <v/>
      </c>
      <c r="K1409" s="152"/>
      <c r="L1409" s="152"/>
      <c r="M1409" s="152"/>
      <c r="N1409" s="152"/>
      <c r="O1409" s="152"/>
      <c r="P1409" s="210"/>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7" t="str">
        <f ca="1">IF(ISERROR($V1410),"",OFFSET('Smelter Look-up'!$G$4,$V1410-4,0))</f>
        <v/>
      </c>
      <c r="I1410" s="208" t="str">
        <f ca="1">IF(ISERROR($V1410),"",OFFSET('Smelter Look-up'!$H$4,$V1410-4,0))</f>
        <v/>
      </c>
      <c r="J1410" s="208" t="str">
        <f ca="1">IF(ISERROR($V1410),"",OFFSET('Smelter Look-up'!$I$4,$V1410-4,0))</f>
        <v/>
      </c>
      <c r="K1410" s="152"/>
      <c r="L1410" s="152"/>
      <c r="M1410" s="152"/>
      <c r="N1410" s="152"/>
      <c r="O1410" s="152"/>
      <c r="P1410" s="210"/>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7" t="str">
        <f ca="1">IF(ISERROR($V1411),"",OFFSET('Smelter Look-up'!$G$4,$V1411-4,0))</f>
        <v/>
      </c>
      <c r="I1411" s="208" t="str">
        <f ca="1">IF(ISERROR($V1411),"",OFFSET('Smelter Look-up'!$H$4,$V1411-4,0))</f>
        <v/>
      </c>
      <c r="J1411" s="208" t="str">
        <f ca="1">IF(ISERROR($V1411),"",OFFSET('Smelter Look-up'!$I$4,$V1411-4,0))</f>
        <v/>
      </c>
      <c r="K1411" s="152"/>
      <c r="L1411" s="152"/>
      <c r="M1411" s="152"/>
      <c r="N1411" s="152"/>
      <c r="O1411" s="152"/>
      <c r="P1411" s="210"/>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7" t="str">
        <f ca="1">IF(ISERROR($V1412),"",OFFSET('Smelter Look-up'!$G$4,$V1412-4,0))</f>
        <v/>
      </c>
      <c r="I1412" s="208" t="str">
        <f ca="1">IF(ISERROR($V1412),"",OFFSET('Smelter Look-up'!$H$4,$V1412-4,0))</f>
        <v/>
      </c>
      <c r="J1412" s="208" t="str">
        <f ca="1">IF(ISERROR($V1412),"",OFFSET('Smelter Look-up'!$I$4,$V1412-4,0))</f>
        <v/>
      </c>
      <c r="K1412" s="152"/>
      <c r="L1412" s="152"/>
      <c r="M1412" s="152"/>
      <c r="N1412" s="152"/>
      <c r="O1412" s="152"/>
      <c r="P1412" s="210"/>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7" t="str">
        <f ca="1">IF(ISERROR($V1413),"",OFFSET('Smelter Look-up'!$G$4,$V1413-4,0))</f>
        <v/>
      </c>
      <c r="I1413" s="208" t="str">
        <f ca="1">IF(ISERROR($V1413),"",OFFSET('Smelter Look-up'!$H$4,$V1413-4,0))</f>
        <v/>
      </c>
      <c r="J1413" s="208" t="str">
        <f ca="1">IF(ISERROR($V1413),"",OFFSET('Smelter Look-up'!$I$4,$V1413-4,0))</f>
        <v/>
      </c>
      <c r="K1413" s="152"/>
      <c r="L1413" s="152"/>
      <c r="M1413" s="152"/>
      <c r="N1413" s="152"/>
      <c r="O1413" s="152"/>
      <c r="P1413" s="210"/>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7" t="str">
        <f ca="1">IF(ISERROR($V1414),"",OFFSET('Smelter Look-up'!$G$4,$V1414-4,0))</f>
        <v/>
      </c>
      <c r="I1414" s="208" t="str">
        <f ca="1">IF(ISERROR($V1414),"",OFFSET('Smelter Look-up'!$H$4,$V1414-4,0))</f>
        <v/>
      </c>
      <c r="J1414" s="208" t="str">
        <f ca="1">IF(ISERROR($V1414),"",OFFSET('Smelter Look-up'!$I$4,$V1414-4,0))</f>
        <v/>
      </c>
      <c r="K1414" s="152"/>
      <c r="L1414" s="152"/>
      <c r="M1414" s="152"/>
      <c r="N1414" s="152"/>
      <c r="O1414" s="152"/>
      <c r="P1414" s="210"/>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7" t="str">
        <f ca="1">IF(ISERROR($V1415),"",OFFSET('Smelter Look-up'!$G$4,$V1415-4,0))</f>
        <v/>
      </c>
      <c r="I1415" s="208" t="str">
        <f ca="1">IF(ISERROR($V1415),"",OFFSET('Smelter Look-up'!$H$4,$V1415-4,0))</f>
        <v/>
      </c>
      <c r="J1415" s="208" t="str">
        <f ca="1">IF(ISERROR($V1415),"",OFFSET('Smelter Look-up'!$I$4,$V1415-4,0))</f>
        <v/>
      </c>
      <c r="K1415" s="152"/>
      <c r="L1415" s="152"/>
      <c r="M1415" s="152"/>
      <c r="N1415" s="152"/>
      <c r="O1415" s="152"/>
      <c r="P1415" s="210"/>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7" t="str">
        <f ca="1">IF(ISERROR($V1416),"",OFFSET('Smelter Look-up'!$G$4,$V1416-4,0))</f>
        <v/>
      </c>
      <c r="I1416" s="208" t="str">
        <f ca="1">IF(ISERROR($V1416),"",OFFSET('Smelter Look-up'!$H$4,$V1416-4,0))</f>
        <v/>
      </c>
      <c r="J1416" s="208" t="str">
        <f ca="1">IF(ISERROR($V1416),"",OFFSET('Smelter Look-up'!$I$4,$V1416-4,0))</f>
        <v/>
      </c>
      <c r="K1416" s="152"/>
      <c r="L1416" s="152"/>
      <c r="M1416" s="152"/>
      <c r="N1416" s="152"/>
      <c r="O1416" s="152"/>
      <c r="P1416" s="210"/>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7" t="str">
        <f ca="1">IF(ISERROR($V1417),"",OFFSET('Smelter Look-up'!$G$4,$V1417-4,0))</f>
        <v/>
      </c>
      <c r="I1417" s="208" t="str">
        <f ca="1">IF(ISERROR($V1417),"",OFFSET('Smelter Look-up'!$H$4,$V1417-4,0))</f>
        <v/>
      </c>
      <c r="J1417" s="208" t="str">
        <f ca="1">IF(ISERROR($V1417),"",OFFSET('Smelter Look-up'!$I$4,$V1417-4,0))</f>
        <v/>
      </c>
      <c r="K1417" s="152"/>
      <c r="L1417" s="152"/>
      <c r="M1417" s="152"/>
      <c r="N1417" s="152"/>
      <c r="O1417" s="152"/>
      <c r="P1417" s="210"/>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7" t="str">
        <f ca="1">IF(ISERROR($V1418),"",OFFSET('Smelter Look-up'!$G$4,$V1418-4,0))</f>
        <v/>
      </c>
      <c r="I1418" s="208" t="str">
        <f ca="1">IF(ISERROR($V1418),"",OFFSET('Smelter Look-up'!$H$4,$V1418-4,0))</f>
        <v/>
      </c>
      <c r="J1418" s="208" t="str">
        <f ca="1">IF(ISERROR($V1418),"",OFFSET('Smelter Look-up'!$I$4,$V1418-4,0))</f>
        <v/>
      </c>
      <c r="K1418" s="152"/>
      <c r="L1418" s="152"/>
      <c r="M1418" s="152"/>
      <c r="N1418" s="152"/>
      <c r="O1418" s="152"/>
      <c r="P1418" s="210"/>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7" t="str">
        <f ca="1">IF(ISERROR($V1419),"",OFFSET('Smelter Look-up'!$G$4,$V1419-4,0))</f>
        <v/>
      </c>
      <c r="I1419" s="208" t="str">
        <f ca="1">IF(ISERROR($V1419),"",OFFSET('Smelter Look-up'!$H$4,$V1419-4,0))</f>
        <v/>
      </c>
      <c r="J1419" s="208" t="str">
        <f ca="1">IF(ISERROR($V1419),"",OFFSET('Smelter Look-up'!$I$4,$V1419-4,0))</f>
        <v/>
      </c>
      <c r="K1419" s="152"/>
      <c r="L1419" s="152"/>
      <c r="M1419" s="152"/>
      <c r="N1419" s="152"/>
      <c r="O1419" s="152"/>
      <c r="P1419" s="210"/>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7" t="str">
        <f ca="1">IF(ISERROR($V1420),"",OFFSET('Smelter Look-up'!$G$4,$V1420-4,0))</f>
        <v/>
      </c>
      <c r="I1420" s="208" t="str">
        <f ca="1">IF(ISERROR($V1420),"",OFFSET('Smelter Look-up'!$H$4,$V1420-4,0))</f>
        <v/>
      </c>
      <c r="J1420" s="208" t="str">
        <f ca="1">IF(ISERROR($V1420),"",OFFSET('Smelter Look-up'!$I$4,$V1420-4,0))</f>
        <v/>
      </c>
      <c r="K1420" s="152"/>
      <c r="L1420" s="152"/>
      <c r="M1420" s="152"/>
      <c r="N1420" s="152"/>
      <c r="O1420" s="152"/>
      <c r="P1420" s="210"/>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7" t="str">
        <f ca="1">IF(ISERROR($V1421),"",OFFSET('Smelter Look-up'!$G$4,$V1421-4,0))</f>
        <v/>
      </c>
      <c r="I1421" s="208" t="str">
        <f ca="1">IF(ISERROR($V1421),"",OFFSET('Smelter Look-up'!$H$4,$V1421-4,0))</f>
        <v/>
      </c>
      <c r="J1421" s="208" t="str">
        <f ca="1">IF(ISERROR($V1421),"",OFFSET('Smelter Look-up'!$I$4,$V1421-4,0))</f>
        <v/>
      </c>
      <c r="K1421" s="152"/>
      <c r="L1421" s="152"/>
      <c r="M1421" s="152"/>
      <c r="N1421" s="152"/>
      <c r="O1421" s="152"/>
      <c r="P1421" s="210"/>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7" t="str">
        <f ca="1">IF(ISERROR($V1422),"",OFFSET('Smelter Look-up'!$G$4,$V1422-4,0))</f>
        <v/>
      </c>
      <c r="I1422" s="208" t="str">
        <f ca="1">IF(ISERROR($V1422),"",OFFSET('Smelter Look-up'!$H$4,$V1422-4,0))</f>
        <v/>
      </c>
      <c r="J1422" s="208" t="str">
        <f ca="1">IF(ISERROR($V1422),"",OFFSET('Smelter Look-up'!$I$4,$V1422-4,0))</f>
        <v/>
      </c>
      <c r="K1422" s="152"/>
      <c r="L1422" s="152"/>
      <c r="M1422" s="152"/>
      <c r="N1422" s="152"/>
      <c r="O1422" s="152"/>
      <c r="P1422" s="210"/>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7" t="str">
        <f ca="1">IF(ISERROR($V1423),"",OFFSET('Smelter Look-up'!$G$4,$V1423-4,0))</f>
        <v/>
      </c>
      <c r="I1423" s="208" t="str">
        <f ca="1">IF(ISERROR($V1423),"",OFFSET('Smelter Look-up'!$H$4,$V1423-4,0))</f>
        <v/>
      </c>
      <c r="J1423" s="208" t="str">
        <f ca="1">IF(ISERROR($V1423),"",OFFSET('Smelter Look-up'!$I$4,$V1423-4,0))</f>
        <v/>
      </c>
      <c r="K1423" s="152"/>
      <c r="L1423" s="152"/>
      <c r="M1423" s="152"/>
      <c r="N1423" s="152"/>
      <c r="O1423" s="152"/>
      <c r="P1423" s="210"/>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7" t="str">
        <f ca="1">IF(ISERROR($V1424),"",OFFSET('Smelter Look-up'!$G$4,$V1424-4,0))</f>
        <v/>
      </c>
      <c r="I1424" s="208" t="str">
        <f ca="1">IF(ISERROR($V1424),"",OFFSET('Smelter Look-up'!$H$4,$V1424-4,0))</f>
        <v/>
      </c>
      <c r="J1424" s="208" t="str">
        <f ca="1">IF(ISERROR($V1424),"",OFFSET('Smelter Look-up'!$I$4,$V1424-4,0))</f>
        <v/>
      </c>
      <c r="K1424" s="152"/>
      <c r="L1424" s="152"/>
      <c r="M1424" s="152"/>
      <c r="N1424" s="152"/>
      <c r="O1424" s="152"/>
      <c r="P1424" s="210"/>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7" t="str">
        <f ca="1">IF(ISERROR($V1425),"",OFFSET('Smelter Look-up'!$G$4,$V1425-4,0))</f>
        <v/>
      </c>
      <c r="I1425" s="208" t="str">
        <f ca="1">IF(ISERROR($V1425),"",OFFSET('Smelter Look-up'!$H$4,$V1425-4,0))</f>
        <v/>
      </c>
      <c r="J1425" s="208" t="str">
        <f ca="1">IF(ISERROR($V1425),"",OFFSET('Smelter Look-up'!$I$4,$V1425-4,0))</f>
        <v/>
      </c>
      <c r="K1425" s="152"/>
      <c r="L1425" s="152"/>
      <c r="M1425" s="152"/>
      <c r="N1425" s="152"/>
      <c r="O1425" s="152"/>
      <c r="P1425" s="210"/>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7" t="str">
        <f ca="1">IF(ISERROR($V1426),"",OFFSET('Smelter Look-up'!$G$4,$V1426-4,0))</f>
        <v/>
      </c>
      <c r="I1426" s="208" t="str">
        <f ca="1">IF(ISERROR($V1426),"",OFFSET('Smelter Look-up'!$H$4,$V1426-4,0))</f>
        <v/>
      </c>
      <c r="J1426" s="208" t="str">
        <f ca="1">IF(ISERROR($V1426),"",OFFSET('Smelter Look-up'!$I$4,$V1426-4,0))</f>
        <v/>
      </c>
      <c r="K1426" s="152"/>
      <c r="L1426" s="152"/>
      <c r="M1426" s="152"/>
      <c r="N1426" s="152"/>
      <c r="O1426" s="152"/>
      <c r="P1426" s="210"/>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7" t="str">
        <f ca="1">IF(ISERROR($V1427),"",OFFSET('Smelter Look-up'!$G$4,$V1427-4,0))</f>
        <v/>
      </c>
      <c r="I1427" s="208" t="str">
        <f ca="1">IF(ISERROR($V1427),"",OFFSET('Smelter Look-up'!$H$4,$V1427-4,0))</f>
        <v/>
      </c>
      <c r="J1427" s="208" t="str">
        <f ca="1">IF(ISERROR($V1427),"",OFFSET('Smelter Look-up'!$I$4,$V1427-4,0))</f>
        <v/>
      </c>
      <c r="K1427" s="152"/>
      <c r="L1427" s="152"/>
      <c r="M1427" s="152"/>
      <c r="N1427" s="152"/>
      <c r="O1427" s="152"/>
      <c r="P1427" s="210"/>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7" t="str">
        <f ca="1">IF(ISERROR($V1428),"",OFFSET('Smelter Look-up'!$G$4,$V1428-4,0))</f>
        <v/>
      </c>
      <c r="I1428" s="208" t="str">
        <f ca="1">IF(ISERROR($V1428),"",OFFSET('Smelter Look-up'!$H$4,$V1428-4,0))</f>
        <v/>
      </c>
      <c r="J1428" s="208" t="str">
        <f ca="1">IF(ISERROR($V1428),"",OFFSET('Smelter Look-up'!$I$4,$V1428-4,0))</f>
        <v/>
      </c>
      <c r="K1428" s="152"/>
      <c r="L1428" s="152"/>
      <c r="M1428" s="152"/>
      <c r="N1428" s="152"/>
      <c r="O1428" s="152"/>
      <c r="P1428" s="210"/>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7" t="str">
        <f ca="1">IF(ISERROR($V1429),"",OFFSET('Smelter Look-up'!$G$4,$V1429-4,0))</f>
        <v/>
      </c>
      <c r="I1429" s="208" t="str">
        <f ca="1">IF(ISERROR($V1429),"",OFFSET('Smelter Look-up'!$H$4,$V1429-4,0))</f>
        <v/>
      </c>
      <c r="J1429" s="208" t="str">
        <f ca="1">IF(ISERROR($V1429),"",OFFSET('Smelter Look-up'!$I$4,$V1429-4,0))</f>
        <v/>
      </c>
      <c r="K1429" s="152"/>
      <c r="L1429" s="152"/>
      <c r="M1429" s="152"/>
      <c r="N1429" s="152"/>
      <c r="O1429" s="152"/>
      <c r="P1429" s="210"/>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7" t="str">
        <f ca="1">IF(ISERROR($V1430),"",OFFSET('Smelter Look-up'!$G$4,$V1430-4,0))</f>
        <v/>
      </c>
      <c r="I1430" s="208" t="str">
        <f ca="1">IF(ISERROR($V1430),"",OFFSET('Smelter Look-up'!$H$4,$V1430-4,0))</f>
        <v/>
      </c>
      <c r="J1430" s="208" t="str">
        <f ca="1">IF(ISERROR($V1430),"",OFFSET('Smelter Look-up'!$I$4,$V1430-4,0))</f>
        <v/>
      </c>
      <c r="K1430" s="152"/>
      <c r="L1430" s="152"/>
      <c r="M1430" s="152"/>
      <c r="N1430" s="152"/>
      <c r="O1430" s="152"/>
      <c r="P1430" s="210"/>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7" t="str">
        <f ca="1">IF(ISERROR($V1431),"",OFFSET('Smelter Look-up'!$G$4,$V1431-4,0))</f>
        <v/>
      </c>
      <c r="I1431" s="208" t="str">
        <f ca="1">IF(ISERROR($V1431),"",OFFSET('Smelter Look-up'!$H$4,$V1431-4,0))</f>
        <v/>
      </c>
      <c r="J1431" s="208" t="str">
        <f ca="1">IF(ISERROR($V1431),"",OFFSET('Smelter Look-up'!$I$4,$V1431-4,0))</f>
        <v/>
      </c>
      <c r="K1431" s="152"/>
      <c r="L1431" s="152"/>
      <c r="M1431" s="152"/>
      <c r="N1431" s="152"/>
      <c r="O1431" s="152"/>
      <c r="P1431" s="210"/>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7" t="str">
        <f ca="1">IF(ISERROR($V1432),"",OFFSET('Smelter Look-up'!$G$4,$V1432-4,0))</f>
        <v/>
      </c>
      <c r="I1432" s="208" t="str">
        <f ca="1">IF(ISERROR($V1432),"",OFFSET('Smelter Look-up'!$H$4,$V1432-4,0))</f>
        <v/>
      </c>
      <c r="J1432" s="208" t="str">
        <f ca="1">IF(ISERROR($V1432),"",OFFSET('Smelter Look-up'!$I$4,$V1432-4,0))</f>
        <v/>
      </c>
      <c r="K1432" s="152"/>
      <c r="L1432" s="152"/>
      <c r="M1432" s="152"/>
      <c r="N1432" s="152"/>
      <c r="O1432" s="152"/>
      <c r="P1432" s="210"/>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7" t="str">
        <f ca="1">IF(ISERROR($V1433),"",OFFSET('Smelter Look-up'!$G$4,$V1433-4,0))</f>
        <v/>
      </c>
      <c r="I1433" s="208" t="str">
        <f ca="1">IF(ISERROR($V1433),"",OFFSET('Smelter Look-up'!$H$4,$V1433-4,0))</f>
        <v/>
      </c>
      <c r="J1433" s="208" t="str">
        <f ca="1">IF(ISERROR($V1433),"",OFFSET('Smelter Look-up'!$I$4,$V1433-4,0))</f>
        <v/>
      </c>
      <c r="K1433" s="152"/>
      <c r="L1433" s="152"/>
      <c r="M1433" s="152"/>
      <c r="N1433" s="152"/>
      <c r="O1433" s="152"/>
      <c r="P1433" s="210"/>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7" t="str">
        <f ca="1">IF(ISERROR($V1434),"",OFFSET('Smelter Look-up'!$G$4,$V1434-4,0))</f>
        <v/>
      </c>
      <c r="I1434" s="208" t="str">
        <f ca="1">IF(ISERROR($V1434),"",OFFSET('Smelter Look-up'!$H$4,$V1434-4,0))</f>
        <v/>
      </c>
      <c r="J1434" s="208" t="str">
        <f ca="1">IF(ISERROR($V1434),"",OFFSET('Smelter Look-up'!$I$4,$V1434-4,0))</f>
        <v/>
      </c>
      <c r="K1434" s="152"/>
      <c r="L1434" s="152"/>
      <c r="M1434" s="152"/>
      <c r="N1434" s="152"/>
      <c r="O1434" s="152"/>
      <c r="P1434" s="210"/>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7" t="str">
        <f ca="1">IF(ISERROR($V1435),"",OFFSET('Smelter Look-up'!$G$4,$V1435-4,0))</f>
        <v/>
      </c>
      <c r="I1435" s="208" t="str">
        <f ca="1">IF(ISERROR($V1435),"",OFFSET('Smelter Look-up'!$H$4,$V1435-4,0))</f>
        <v/>
      </c>
      <c r="J1435" s="208" t="str">
        <f ca="1">IF(ISERROR($V1435),"",OFFSET('Smelter Look-up'!$I$4,$V1435-4,0))</f>
        <v/>
      </c>
      <c r="K1435" s="152"/>
      <c r="L1435" s="152"/>
      <c r="M1435" s="152"/>
      <c r="N1435" s="152"/>
      <c r="O1435" s="152"/>
      <c r="P1435" s="210"/>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7" t="str">
        <f ca="1">IF(ISERROR($V1436),"",OFFSET('Smelter Look-up'!$G$4,$V1436-4,0))</f>
        <v/>
      </c>
      <c r="I1436" s="208" t="str">
        <f ca="1">IF(ISERROR($V1436),"",OFFSET('Smelter Look-up'!$H$4,$V1436-4,0))</f>
        <v/>
      </c>
      <c r="J1436" s="208" t="str">
        <f ca="1">IF(ISERROR($V1436),"",OFFSET('Smelter Look-up'!$I$4,$V1436-4,0))</f>
        <v/>
      </c>
      <c r="K1436" s="152"/>
      <c r="L1436" s="152"/>
      <c r="M1436" s="152"/>
      <c r="N1436" s="152"/>
      <c r="O1436" s="152"/>
      <c r="P1436" s="210"/>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7" t="str">
        <f ca="1">IF(ISERROR($V1437),"",OFFSET('Smelter Look-up'!$G$4,$V1437-4,0))</f>
        <v/>
      </c>
      <c r="I1437" s="208" t="str">
        <f ca="1">IF(ISERROR($V1437),"",OFFSET('Smelter Look-up'!$H$4,$V1437-4,0))</f>
        <v/>
      </c>
      <c r="J1437" s="208" t="str">
        <f ca="1">IF(ISERROR($V1437),"",OFFSET('Smelter Look-up'!$I$4,$V1437-4,0))</f>
        <v/>
      </c>
      <c r="K1437" s="152"/>
      <c r="L1437" s="152"/>
      <c r="M1437" s="152"/>
      <c r="N1437" s="152"/>
      <c r="O1437" s="152"/>
      <c r="P1437" s="210"/>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7" t="str">
        <f ca="1">IF(ISERROR($V1438),"",OFFSET('Smelter Look-up'!$G$4,$V1438-4,0))</f>
        <v/>
      </c>
      <c r="I1438" s="208" t="str">
        <f ca="1">IF(ISERROR($V1438),"",OFFSET('Smelter Look-up'!$H$4,$V1438-4,0))</f>
        <v/>
      </c>
      <c r="J1438" s="208" t="str">
        <f ca="1">IF(ISERROR($V1438),"",OFFSET('Smelter Look-up'!$I$4,$V1438-4,0))</f>
        <v/>
      </c>
      <c r="K1438" s="152"/>
      <c r="L1438" s="152"/>
      <c r="M1438" s="152"/>
      <c r="N1438" s="152"/>
      <c r="O1438" s="152"/>
      <c r="P1438" s="210"/>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7" t="str">
        <f ca="1">IF(ISERROR($V1439),"",OFFSET('Smelter Look-up'!$G$4,$V1439-4,0))</f>
        <v/>
      </c>
      <c r="I1439" s="208" t="str">
        <f ca="1">IF(ISERROR($V1439),"",OFFSET('Smelter Look-up'!$H$4,$V1439-4,0))</f>
        <v/>
      </c>
      <c r="J1439" s="208" t="str">
        <f ca="1">IF(ISERROR($V1439),"",OFFSET('Smelter Look-up'!$I$4,$V1439-4,0))</f>
        <v/>
      </c>
      <c r="K1439" s="152"/>
      <c r="L1439" s="152"/>
      <c r="M1439" s="152"/>
      <c r="N1439" s="152"/>
      <c r="O1439" s="152"/>
      <c r="P1439" s="210"/>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7" t="str">
        <f ca="1">IF(ISERROR($V1440),"",OFFSET('Smelter Look-up'!$G$4,$V1440-4,0))</f>
        <v/>
      </c>
      <c r="I1440" s="208" t="str">
        <f ca="1">IF(ISERROR($V1440),"",OFFSET('Smelter Look-up'!$H$4,$V1440-4,0))</f>
        <v/>
      </c>
      <c r="J1440" s="208" t="str">
        <f ca="1">IF(ISERROR($V1440),"",OFFSET('Smelter Look-up'!$I$4,$V1440-4,0))</f>
        <v/>
      </c>
      <c r="K1440" s="152"/>
      <c r="L1440" s="152"/>
      <c r="M1440" s="152"/>
      <c r="N1440" s="152"/>
      <c r="O1440" s="152"/>
      <c r="P1440" s="210"/>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7" t="str">
        <f ca="1">IF(ISERROR($V1441),"",OFFSET('Smelter Look-up'!$G$4,$V1441-4,0))</f>
        <v/>
      </c>
      <c r="I1441" s="208" t="str">
        <f ca="1">IF(ISERROR($V1441),"",OFFSET('Smelter Look-up'!$H$4,$V1441-4,0))</f>
        <v/>
      </c>
      <c r="J1441" s="208" t="str">
        <f ca="1">IF(ISERROR($V1441),"",OFFSET('Smelter Look-up'!$I$4,$V1441-4,0))</f>
        <v/>
      </c>
      <c r="K1441" s="152"/>
      <c r="L1441" s="152"/>
      <c r="M1441" s="152"/>
      <c r="N1441" s="152"/>
      <c r="O1441" s="152"/>
      <c r="P1441" s="210"/>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7" t="str">
        <f ca="1">IF(ISERROR($V1442),"",OFFSET('Smelter Look-up'!$G$4,$V1442-4,0))</f>
        <v/>
      </c>
      <c r="I1442" s="208" t="str">
        <f ca="1">IF(ISERROR($V1442),"",OFFSET('Smelter Look-up'!$H$4,$V1442-4,0))</f>
        <v/>
      </c>
      <c r="J1442" s="208" t="str">
        <f ca="1">IF(ISERROR($V1442),"",OFFSET('Smelter Look-up'!$I$4,$V1442-4,0))</f>
        <v/>
      </c>
      <c r="K1442" s="152"/>
      <c r="L1442" s="152"/>
      <c r="M1442" s="152"/>
      <c r="N1442" s="152"/>
      <c r="O1442" s="152"/>
      <c r="P1442" s="210"/>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7" t="str">
        <f ca="1">IF(ISERROR($V1443),"",OFFSET('Smelter Look-up'!$G$4,$V1443-4,0))</f>
        <v/>
      </c>
      <c r="I1443" s="208" t="str">
        <f ca="1">IF(ISERROR($V1443),"",OFFSET('Smelter Look-up'!$H$4,$V1443-4,0))</f>
        <v/>
      </c>
      <c r="J1443" s="208" t="str">
        <f ca="1">IF(ISERROR($V1443),"",OFFSET('Smelter Look-up'!$I$4,$V1443-4,0))</f>
        <v/>
      </c>
      <c r="K1443" s="152"/>
      <c r="L1443" s="152"/>
      <c r="M1443" s="152"/>
      <c r="N1443" s="152"/>
      <c r="O1443" s="152"/>
      <c r="P1443" s="210"/>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7" t="str">
        <f ca="1">IF(ISERROR($V1444),"",OFFSET('Smelter Look-up'!$G$4,$V1444-4,0))</f>
        <v/>
      </c>
      <c r="I1444" s="208" t="str">
        <f ca="1">IF(ISERROR($V1444),"",OFFSET('Smelter Look-up'!$H$4,$V1444-4,0))</f>
        <v/>
      </c>
      <c r="J1444" s="208" t="str">
        <f ca="1">IF(ISERROR($V1444),"",OFFSET('Smelter Look-up'!$I$4,$V1444-4,0))</f>
        <v/>
      </c>
      <c r="K1444" s="152"/>
      <c r="L1444" s="152"/>
      <c r="M1444" s="152"/>
      <c r="N1444" s="152"/>
      <c r="O1444" s="152"/>
      <c r="P1444" s="210"/>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7" t="str">
        <f ca="1">IF(ISERROR($V1445),"",OFFSET('Smelter Look-up'!$G$4,$V1445-4,0))</f>
        <v/>
      </c>
      <c r="I1445" s="208" t="str">
        <f ca="1">IF(ISERROR($V1445),"",OFFSET('Smelter Look-up'!$H$4,$V1445-4,0))</f>
        <v/>
      </c>
      <c r="J1445" s="208" t="str">
        <f ca="1">IF(ISERROR($V1445),"",OFFSET('Smelter Look-up'!$I$4,$V1445-4,0))</f>
        <v/>
      </c>
      <c r="K1445" s="152"/>
      <c r="L1445" s="152"/>
      <c r="M1445" s="152"/>
      <c r="N1445" s="152"/>
      <c r="O1445" s="152"/>
      <c r="P1445" s="210"/>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7" t="str">
        <f ca="1">IF(ISERROR($V1446),"",OFFSET('Smelter Look-up'!$G$4,$V1446-4,0))</f>
        <v/>
      </c>
      <c r="I1446" s="208" t="str">
        <f ca="1">IF(ISERROR($V1446),"",OFFSET('Smelter Look-up'!$H$4,$V1446-4,0))</f>
        <v/>
      </c>
      <c r="J1446" s="208" t="str">
        <f ca="1">IF(ISERROR($V1446),"",OFFSET('Smelter Look-up'!$I$4,$V1446-4,0))</f>
        <v/>
      </c>
      <c r="K1446" s="152"/>
      <c r="L1446" s="152"/>
      <c r="M1446" s="152"/>
      <c r="N1446" s="152"/>
      <c r="O1446" s="152"/>
      <c r="P1446" s="210"/>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7" t="str">
        <f ca="1">IF(ISERROR($V1447),"",OFFSET('Smelter Look-up'!$G$4,$V1447-4,0))</f>
        <v/>
      </c>
      <c r="I1447" s="208" t="str">
        <f ca="1">IF(ISERROR($V1447),"",OFFSET('Smelter Look-up'!$H$4,$V1447-4,0))</f>
        <v/>
      </c>
      <c r="J1447" s="208" t="str">
        <f ca="1">IF(ISERROR($V1447),"",OFFSET('Smelter Look-up'!$I$4,$V1447-4,0))</f>
        <v/>
      </c>
      <c r="K1447" s="152"/>
      <c r="L1447" s="152"/>
      <c r="M1447" s="152"/>
      <c r="N1447" s="152"/>
      <c r="O1447" s="152"/>
      <c r="P1447" s="210"/>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7" t="str">
        <f ca="1">IF(ISERROR($V1448),"",OFFSET('Smelter Look-up'!$G$4,$V1448-4,0))</f>
        <v/>
      </c>
      <c r="I1448" s="208" t="str">
        <f ca="1">IF(ISERROR($V1448),"",OFFSET('Smelter Look-up'!$H$4,$V1448-4,0))</f>
        <v/>
      </c>
      <c r="J1448" s="208" t="str">
        <f ca="1">IF(ISERROR($V1448),"",OFFSET('Smelter Look-up'!$I$4,$V1448-4,0))</f>
        <v/>
      </c>
      <c r="K1448" s="152"/>
      <c r="L1448" s="152"/>
      <c r="M1448" s="152"/>
      <c r="N1448" s="152"/>
      <c r="O1448" s="152"/>
      <c r="P1448" s="210"/>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7" t="str">
        <f ca="1">IF(ISERROR($V1449),"",OFFSET('Smelter Look-up'!$G$4,$V1449-4,0))</f>
        <v/>
      </c>
      <c r="I1449" s="208" t="str">
        <f ca="1">IF(ISERROR($V1449),"",OFFSET('Smelter Look-up'!$H$4,$V1449-4,0))</f>
        <v/>
      </c>
      <c r="J1449" s="208" t="str">
        <f ca="1">IF(ISERROR($V1449),"",OFFSET('Smelter Look-up'!$I$4,$V1449-4,0))</f>
        <v/>
      </c>
      <c r="K1449" s="152"/>
      <c r="L1449" s="152"/>
      <c r="M1449" s="152"/>
      <c r="N1449" s="152"/>
      <c r="O1449" s="152"/>
      <c r="P1449" s="210"/>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7" t="str">
        <f ca="1">IF(ISERROR($V1450),"",OFFSET('Smelter Look-up'!$G$4,$V1450-4,0))</f>
        <v/>
      </c>
      <c r="I1450" s="208" t="str">
        <f ca="1">IF(ISERROR($V1450),"",OFFSET('Smelter Look-up'!$H$4,$V1450-4,0))</f>
        <v/>
      </c>
      <c r="J1450" s="208" t="str">
        <f ca="1">IF(ISERROR($V1450),"",OFFSET('Smelter Look-up'!$I$4,$V1450-4,0))</f>
        <v/>
      </c>
      <c r="K1450" s="152"/>
      <c r="L1450" s="152"/>
      <c r="M1450" s="152"/>
      <c r="N1450" s="152"/>
      <c r="O1450" s="152"/>
      <c r="P1450" s="210"/>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7" t="str">
        <f ca="1">IF(ISERROR($V1451),"",OFFSET('Smelter Look-up'!$G$4,$V1451-4,0))</f>
        <v/>
      </c>
      <c r="I1451" s="208" t="str">
        <f ca="1">IF(ISERROR($V1451),"",OFFSET('Smelter Look-up'!$H$4,$V1451-4,0))</f>
        <v/>
      </c>
      <c r="J1451" s="208" t="str">
        <f ca="1">IF(ISERROR($V1451),"",OFFSET('Smelter Look-up'!$I$4,$V1451-4,0))</f>
        <v/>
      </c>
      <c r="K1451" s="152"/>
      <c r="L1451" s="152"/>
      <c r="M1451" s="152"/>
      <c r="N1451" s="152"/>
      <c r="O1451" s="152"/>
      <c r="P1451" s="210"/>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7" t="str">
        <f ca="1">IF(ISERROR($V1452),"",OFFSET('Smelter Look-up'!$G$4,$V1452-4,0))</f>
        <v/>
      </c>
      <c r="I1452" s="208" t="str">
        <f ca="1">IF(ISERROR($V1452),"",OFFSET('Smelter Look-up'!$H$4,$V1452-4,0))</f>
        <v/>
      </c>
      <c r="J1452" s="208" t="str">
        <f ca="1">IF(ISERROR($V1452),"",OFFSET('Smelter Look-up'!$I$4,$V1452-4,0))</f>
        <v/>
      </c>
      <c r="K1452" s="152"/>
      <c r="L1452" s="152"/>
      <c r="M1452" s="152"/>
      <c r="N1452" s="152"/>
      <c r="O1452" s="152"/>
      <c r="P1452" s="210"/>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7" t="str">
        <f ca="1">IF(ISERROR($V1453),"",OFFSET('Smelter Look-up'!$G$4,$V1453-4,0))</f>
        <v/>
      </c>
      <c r="I1453" s="208" t="str">
        <f ca="1">IF(ISERROR($V1453),"",OFFSET('Smelter Look-up'!$H$4,$V1453-4,0))</f>
        <v/>
      </c>
      <c r="J1453" s="208" t="str">
        <f ca="1">IF(ISERROR($V1453),"",OFFSET('Smelter Look-up'!$I$4,$V1453-4,0))</f>
        <v/>
      </c>
      <c r="K1453" s="152"/>
      <c r="L1453" s="152"/>
      <c r="M1453" s="152"/>
      <c r="N1453" s="152"/>
      <c r="O1453" s="152"/>
      <c r="P1453" s="210"/>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7" t="str">
        <f ca="1">IF(ISERROR($V1454),"",OFFSET('Smelter Look-up'!$G$4,$V1454-4,0))</f>
        <v/>
      </c>
      <c r="I1454" s="208" t="str">
        <f ca="1">IF(ISERROR($V1454),"",OFFSET('Smelter Look-up'!$H$4,$V1454-4,0))</f>
        <v/>
      </c>
      <c r="J1454" s="208" t="str">
        <f ca="1">IF(ISERROR($V1454),"",OFFSET('Smelter Look-up'!$I$4,$V1454-4,0))</f>
        <v/>
      </c>
      <c r="K1454" s="152"/>
      <c r="L1454" s="152"/>
      <c r="M1454" s="152"/>
      <c r="N1454" s="152"/>
      <c r="O1454" s="152"/>
      <c r="P1454" s="210"/>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7" t="str">
        <f ca="1">IF(ISERROR($V1455),"",OFFSET('Smelter Look-up'!$G$4,$V1455-4,0))</f>
        <v/>
      </c>
      <c r="I1455" s="208" t="str">
        <f ca="1">IF(ISERROR($V1455),"",OFFSET('Smelter Look-up'!$H$4,$V1455-4,0))</f>
        <v/>
      </c>
      <c r="J1455" s="208" t="str">
        <f ca="1">IF(ISERROR($V1455),"",OFFSET('Smelter Look-up'!$I$4,$V1455-4,0))</f>
        <v/>
      </c>
      <c r="K1455" s="152"/>
      <c r="L1455" s="152"/>
      <c r="M1455" s="152"/>
      <c r="N1455" s="152"/>
      <c r="O1455" s="152"/>
      <c r="P1455" s="210"/>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7" t="str">
        <f ca="1">IF(ISERROR($V1456),"",OFFSET('Smelter Look-up'!$G$4,$V1456-4,0))</f>
        <v/>
      </c>
      <c r="I1456" s="208" t="str">
        <f ca="1">IF(ISERROR($V1456),"",OFFSET('Smelter Look-up'!$H$4,$V1456-4,0))</f>
        <v/>
      </c>
      <c r="J1456" s="208" t="str">
        <f ca="1">IF(ISERROR($V1456),"",OFFSET('Smelter Look-up'!$I$4,$V1456-4,0))</f>
        <v/>
      </c>
      <c r="K1456" s="152"/>
      <c r="L1456" s="152"/>
      <c r="M1456" s="152"/>
      <c r="N1456" s="152"/>
      <c r="O1456" s="152"/>
      <c r="P1456" s="210"/>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7" t="str">
        <f ca="1">IF(ISERROR($V1457),"",OFFSET('Smelter Look-up'!$G$4,$V1457-4,0))</f>
        <v/>
      </c>
      <c r="I1457" s="208" t="str">
        <f ca="1">IF(ISERROR($V1457),"",OFFSET('Smelter Look-up'!$H$4,$V1457-4,0))</f>
        <v/>
      </c>
      <c r="J1457" s="208" t="str">
        <f ca="1">IF(ISERROR($V1457),"",OFFSET('Smelter Look-up'!$I$4,$V1457-4,0))</f>
        <v/>
      </c>
      <c r="K1457" s="152"/>
      <c r="L1457" s="152"/>
      <c r="M1457" s="152"/>
      <c r="N1457" s="152"/>
      <c r="O1457" s="152"/>
      <c r="P1457" s="210"/>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7" t="str">
        <f ca="1">IF(ISERROR($V1458),"",OFFSET('Smelter Look-up'!$G$4,$V1458-4,0))</f>
        <v/>
      </c>
      <c r="I1458" s="208" t="str">
        <f ca="1">IF(ISERROR($V1458),"",OFFSET('Smelter Look-up'!$H$4,$V1458-4,0))</f>
        <v/>
      </c>
      <c r="J1458" s="208" t="str">
        <f ca="1">IF(ISERROR($V1458),"",OFFSET('Smelter Look-up'!$I$4,$V1458-4,0))</f>
        <v/>
      </c>
      <c r="K1458" s="152"/>
      <c r="L1458" s="152"/>
      <c r="M1458" s="152"/>
      <c r="N1458" s="152"/>
      <c r="O1458" s="152"/>
      <c r="P1458" s="210"/>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7" t="str">
        <f ca="1">IF(ISERROR($V1459),"",OFFSET('Smelter Look-up'!$G$4,$V1459-4,0))</f>
        <v/>
      </c>
      <c r="I1459" s="208" t="str">
        <f ca="1">IF(ISERROR($V1459),"",OFFSET('Smelter Look-up'!$H$4,$V1459-4,0))</f>
        <v/>
      </c>
      <c r="J1459" s="208" t="str">
        <f ca="1">IF(ISERROR($V1459),"",OFFSET('Smelter Look-up'!$I$4,$V1459-4,0))</f>
        <v/>
      </c>
      <c r="K1459" s="152"/>
      <c r="L1459" s="152"/>
      <c r="M1459" s="152"/>
      <c r="N1459" s="152"/>
      <c r="O1459" s="152"/>
      <c r="P1459" s="210"/>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7" t="str">
        <f ca="1">IF(ISERROR($V1460),"",OFFSET('Smelter Look-up'!$G$4,$V1460-4,0))</f>
        <v/>
      </c>
      <c r="I1460" s="208" t="str">
        <f ca="1">IF(ISERROR($V1460),"",OFFSET('Smelter Look-up'!$H$4,$V1460-4,0))</f>
        <v/>
      </c>
      <c r="J1460" s="208" t="str">
        <f ca="1">IF(ISERROR($V1460),"",OFFSET('Smelter Look-up'!$I$4,$V1460-4,0))</f>
        <v/>
      </c>
      <c r="K1460" s="152"/>
      <c r="L1460" s="152"/>
      <c r="M1460" s="152"/>
      <c r="N1460" s="152"/>
      <c r="O1460" s="152"/>
      <c r="P1460" s="210"/>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7" t="str">
        <f ca="1">IF(ISERROR($V1461),"",OFFSET('Smelter Look-up'!$G$4,$V1461-4,0))</f>
        <v/>
      </c>
      <c r="I1461" s="208" t="str">
        <f ca="1">IF(ISERROR($V1461),"",OFFSET('Smelter Look-up'!$H$4,$V1461-4,0))</f>
        <v/>
      </c>
      <c r="J1461" s="208" t="str">
        <f ca="1">IF(ISERROR($V1461),"",OFFSET('Smelter Look-up'!$I$4,$V1461-4,0))</f>
        <v/>
      </c>
      <c r="K1461" s="152"/>
      <c r="L1461" s="152"/>
      <c r="M1461" s="152"/>
      <c r="N1461" s="152"/>
      <c r="O1461" s="152"/>
      <c r="P1461" s="210"/>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7" t="str">
        <f ca="1">IF(ISERROR($V1462),"",OFFSET('Smelter Look-up'!$G$4,$V1462-4,0))</f>
        <v/>
      </c>
      <c r="I1462" s="208" t="str">
        <f ca="1">IF(ISERROR($V1462),"",OFFSET('Smelter Look-up'!$H$4,$V1462-4,0))</f>
        <v/>
      </c>
      <c r="J1462" s="208" t="str">
        <f ca="1">IF(ISERROR($V1462),"",OFFSET('Smelter Look-up'!$I$4,$V1462-4,0))</f>
        <v/>
      </c>
      <c r="K1462" s="152"/>
      <c r="L1462" s="152"/>
      <c r="M1462" s="152"/>
      <c r="N1462" s="152"/>
      <c r="O1462" s="152"/>
      <c r="P1462" s="210"/>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7" t="str">
        <f ca="1">IF(ISERROR($V1463),"",OFFSET('Smelter Look-up'!$G$4,$V1463-4,0))</f>
        <v/>
      </c>
      <c r="I1463" s="208" t="str">
        <f ca="1">IF(ISERROR($V1463),"",OFFSET('Smelter Look-up'!$H$4,$V1463-4,0))</f>
        <v/>
      </c>
      <c r="J1463" s="208" t="str">
        <f ca="1">IF(ISERROR($V1463),"",OFFSET('Smelter Look-up'!$I$4,$V1463-4,0))</f>
        <v/>
      </c>
      <c r="K1463" s="152"/>
      <c r="L1463" s="152"/>
      <c r="M1463" s="152"/>
      <c r="N1463" s="152"/>
      <c r="O1463" s="152"/>
      <c r="P1463" s="210"/>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7" t="str">
        <f ca="1">IF(ISERROR($V1464),"",OFFSET('Smelter Look-up'!$G$4,$V1464-4,0))</f>
        <v/>
      </c>
      <c r="I1464" s="208" t="str">
        <f ca="1">IF(ISERROR($V1464),"",OFFSET('Smelter Look-up'!$H$4,$V1464-4,0))</f>
        <v/>
      </c>
      <c r="J1464" s="208" t="str">
        <f ca="1">IF(ISERROR($V1464),"",OFFSET('Smelter Look-up'!$I$4,$V1464-4,0))</f>
        <v/>
      </c>
      <c r="K1464" s="152"/>
      <c r="L1464" s="152"/>
      <c r="M1464" s="152"/>
      <c r="N1464" s="152"/>
      <c r="O1464" s="152"/>
      <c r="P1464" s="210"/>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7" t="str">
        <f ca="1">IF(ISERROR($V1465),"",OFFSET('Smelter Look-up'!$G$4,$V1465-4,0))</f>
        <v/>
      </c>
      <c r="I1465" s="208" t="str">
        <f ca="1">IF(ISERROR($V1465),"",OFFSET('Smelter Look-up'!$H$4,$V1465-4,0))</f>
        <v/>
      </c>
      <c r="J1465" s="208" t="str">
        <f ca="1">IF(ISERROR($V1465),"",OFFSET('Smelter Look-up'!$I$4,$V1465-4,0))</f>
        <v/>
      </c>
      <c r="K1465" s="152"/>
      <c r="L1465" s="152"/>
      <c r="M1465" s="152"/>
      <c r="N1465" s="152"/>
      <c r="O1465" s="152"/>
      <c r="P1465" s="210"/>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7" t="str">
        <f ca="1">IF(ISERROR($V1466),"",OFFSET('Smelter Look-up'!$G$4,$V1466-4,0))</f>
        <v/>
      </c>
      <c r="I1466" s="208" t="str">
        <f ca="1">IF(ISERROR($V1466),"",OFFSET('Smelter Look-up'!$H$4,$V1466-4,0))</f>
        <v/>
      </c>
      <c r="J1466" s="208" t="str">
        <f ca="1">IF(ISERROR($V1466),"",OFFSET('Smelter Look-up'!$I$4,$V1466-4,0))</f>
        <v/>
      </c>
      <c r="K1466" s="152"/>
      <c r="L1466" s="152"/>
      <c r="M1466" s="152"/>
      <c r="N1466" s="152"/>
      <c r="O1466" s="152"/>
      <c r="P1466" s="210"/>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7" t="str">
        <f ca="1">IF(ISERROR($V1467),"",OFFSET('Smelter Look-up'!$G$4,$V1467-4,0))</f>
        <v/>
      </c>
      <c r="I1467" s="208" t="str">
        <f ca="1">IF(ISERROR($V1467),"",OFFSET('Smelter Look-up'!$H$4,$V1467-4,0))</f>
        <v/>
      </c>
      <c r="J1467" s="208" t="str">
        <f ca="1">IF(ISERROR($V1467),"",OFFSET('Smelter Look-up'!$I$4,$V1467-4,0))</f>
        <v/>
      </c>
      <c r="K1467" s="152"/>
      <c r="L1467" s="152"/>
      <c r="M1467" s="152"/>
      <c r="N1467" s="152"/>
      <c r="O1467" s="152"/>
      <c r="P1467" s="210"/>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7" t="str">
        <f ca="1">IF(ISERROR($V1468),"",OFFSET('Smelter Look-up'!$G$4,$V1468-4,0))</f>
        <v/>
      </c>
      <c r="I1468" s="208" t="str">
        <f ca="1">IF(ISERROR($V1468),"",OFFSET('Smelter Look-up'!$H$4,$V1468-4,0))</f>
        <v/>
      </c>
      <c r="J1468" s="208" t="str">
        <f ca="1">IF(ISERROR($V1468),"",OFFSET('Smelter Look-up'!$I$4,$V1468-4,0))</f>
        <v/>
      </c>
      <c r="K1468" s="152"/>
      <c r="L1468" s="152"/>
      <c r="M1468" s="152"/>
      <c r="N1468" s="152"/>
      <c r="O1468" s="152"/>
      <c r="P1468" s="210"/>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7" t="str">
        <f ca="1">IF(ISERROR($V1469),"",OFFSET('Smelter Look-up'!$G$4,$V1469-4,0))</f>
        <v/>
      </c>
      <c r="I1469" s="208" t="str">
        <f ca="1">IF(ISERROR($V1469),"",OFFSET('Smelter Look-up'!$H$4,$V1469-4,0))</f>
        <v/>
      </c>
      <c r="J1469" s="208" t="str">
        <f ca="1">IF(ISERROR($V1469),"",OFFSET('Smelter Look-up'!$I$4,$V1469-4,0))</f>
        <v/>
      </c>
      <c r="K1469" s="152"/>
      <c r="L1469" s="152"/>
      <c r="M1469" s="152"/>
      <c r="N1469" s="152"/>
      <c r="O1469" s="152"/>
      <c r="P1469" s="210"/>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7" t="str">
        <f ca="1">IF(ISERROR($V1470),"",OFFSET('Smelter Look-up'!$G$4,$V1470-4,0))</f>
        <v/>
      </c>
      <c r="I1470" s="208" t="str">
        <f ca="1">IF(ISERROR($V1470),"",OFFSET('Smelter Look-up'!$H$4,$V1470-4,0))</f>
        <v/>
      </c>
      <c r="J1470" s="208" t="str">
        <f ca="1">IF(ISERROR($V1470),"",OFFSET('Smelter Look-up'!$I$4,$V1470-4,0))</f>
        <v/>
      </c>
      <c r="K1470" s="152"/>
      <c r="L1470" s="152"/>
      <c r="M1470" s="152"/>
      <c r="N1470" s="152"/>
      <c r="O1470" s="152"/>
      <c r="P1470" s="210"/>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7" t="str">
        <f ca="1">IF(ISERROR($V1471),"",OFFSET('Smelter Look-up'!$G$4,$V1471-4,0))</f>
        <v/>
      </c>
      <c r="I1471" s="208" t="str">
        <f ca="1">IF(ISERROR($V1471),"",OFFSET('Smelter Look-up'!$H$4,$V1471-4,0))</f>
        <v/>
      </c>
      <c r="J1471" s="208" t="str">
        <f ca="1">IF(ISERROR($V1471),"",OFFSET('Smelter Look-up'!$I$4,$V1471-4,0))</f>
        <v/>
      </c>
      <c r="K1471" s="152"/>
      <c r="L1471" s="152"/>
      <c r="M1471" s="152"/>
      <c r="N1471" s="152"/>
      <c r="O1471" s="152"/>
      <c r="P1471" s="210"/>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7" t="str">
        <f ca="1">IF(ISERROR($V1472),"",OFFSET('Smelter Look-up'!$G$4,$V1472-4,0))</f>
        <v/>
      </c>
      <c r="I1472" s="208" t="str">
        <f ca="1">IF(ISERROR($V1472),"",OFFSET('Smelter Look-up'!$H$4,$V1472-4,0))</f>
        <v/>
      </c>
      <c r="J1472" s="208" t="str">
        <f ca="1">IF(ISERROR($V1472),"",OFFSET('Smelter Look-up'!$I$4,$V1472-4,0))</f>
        <v/>
      </c>
      <c r="K1472" s="152"/>
      <c r="L1472" s="152"/>
      <c r="M1472" s="152"/>
      <c r="N1472" s="152"/>
      <c r="O1472" s="152"/>
      <c r="P1472" s="210"/>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7" t="str">
        <f ca="1">IF(ISERROR($V1473),"",OFFSET('Smelter Look-up'!$G$4,$V1473-4,0))</f>
        <v/>
      </c>
      <c r="I1473" s="208" t="str">
        <f ca="1">IF(ISERROR($V1473),"",OFFSET('Smelter Look-up'!$H$4,$V1473-4,0))</f>
        <v/>
      </c>
      <c r="J1473" s="208" t="str">
        <f ca="1">IF(ISERROR($V1473),"",OFFSET('Smelter Look-up'!$I$4,$V1473-4,0))</f>
        <v/>
      </c>
      <c r="K1473" s="152"/>
      <c r="L1473" s="152"/>
      <c r="M1473" s="152"/>
      <c r="N1473" s="152"/>
      <c r="O1473" s="152"/>
      <c r="P1473" s="210"/>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7" t="str">
        <f ca="1">IF(ISERROR($V1474),"",OFFSET('Smelter Look-up'!$G$4,$V1474-4,0))</f>
        <v/>
      </c>
      <c r="I1474" s="208" t="str">
        <f ca="1">IF(ISERROR($V1474),"",OFFSET('Smelter Look-up'!$H$4,$V1474-4,0))</f>
        <v/>
      </c>
      <c r="J1474" s="208" t="str">
        <f ca="1">IF(ISERROR($V1474),"",OFFSET('Smelter Look-up'!$I$4,$V1474-4,0))</f>
        <v/>
      </c>
      <c r="K1474" s="152"/>
      <c r="L1474" s="152"/>
      <c r="M1474" s="152"/>
      <c r="N1474" s="152"/>
      <c r="O1474" s="152"/>
      <c r="P1474" s="210"/>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7" t="str">
        <f ca="1">IF(ISERROR($V1475),"",OFFSET('Smelter Look-up'!$G$4,$V1475-4,0))</f>
        <v/>
      </c>
      <c r="I1475" s="208" t="str">
        <f ca="1">IF(ISERROR($V1475),"",OFFSET('Smelter Look-up'!$H$4,$V1475-4,0))</f>
        <v/>
      </c>
      <c r="J1475" s="208" t="str">
        <f ca="1">IF(ISERROR($V1475),"",OFFSET('Smelter Look-up'!$I$4,$V1475-4,0))</f>
        <v/>
      </c>
      <c r="K1475" s="152"/>
      <c r="L1475" s="152"/>
      <c r="M1475" s="152"/>
      <c r="N1475" s="152"/>
      <c r="O1475" s="152"/>
      <c r="P1475" s="210"/>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7" t="str">
        <f ca="1">IF(ISERROR($V1476),"",OFFSET('Smelter Look-up'!$G$4,$V1476-4,0))</f>
        <v/>
      </c>
      <c r="I1476" s="208" t="str">
        <f ca="1">IF(ISERROR($V1476),"",OFFSET('Smelter Look-up'!$H$4,$V1476-4,0))</f>
        <v/>
      </c>
      <c r="J1476" s="208" t="str">
        <f ca="1">IF(ISERROR($V1476),"",OFFSET('Smelter Look-up'!$I$4,$V1476-4,0))</f>
        <v/>
      </c>
      <c r="K1476" s="152"/>
      <c r="L1476" s="152"/>
      <c r="M1476" s="152"/>
      <c r="N1476" s="152"/>
      <c r="O1476" s="152"/>
      <c r="P1476" s="210"/>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7" t="str">
        <f ca="1">IF(ISERROR($V1477),"",OFFSET('Smelter Look-up'!$G$4,$V1477-4,0))</f>
        <v/>
      </c>
      <c r="I1477" s="208" t="str">
        <f ca="1">IF(ISERROR($V1477),"",OFFSET('Smelter Look-up'!$H$4,$V1477-4,0))</f>
        <v/>
      </c>
      <c r="J1477" s="208" t="str">
        <f ca="1">IF(ISERROR($V1477),"",OFFSET('Smelter Look-up'!$I$4,$V1477-4,0))</f>
        <v/>
      </c>
      <c r="K1477" s="152"/>
      <c r="L1477" s="152"/>
      <c r="M1477" s="152"/>
      <c r="N1477" s="152"/>
      <c r="O1477" s="152"/>
      <c r="P1477" s="210"/>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7" t="str">
        <f ca="1">IF(ISERROR($V1478),"",OFFSET('Smelter Look-up'!$G$4,$V1478-4,0))</f>
        <v/>
      </c>
      <c r="I1478" s="208" t="str">
        <f ca="1">IF(ISERROR($V1478),"",OFFSET('Smelter Look-up'!$H$4,$V1478-4,0))</f>
        <v/>
      </c>
      <c r="J1478" s="208" t="str">
        <f ca="1">IF(ISERROR($V1478),"",OFFSET('Smelter Look-up'!$I$4,$V1478-4,0))</f>
        <v/>
      </c>
      <c r="K1478" s="152"/>
      <c r="L1478" s="152"/>
      <c r="M1478" s="152"/>
      <c r="N1478" s="152"/>
      <c r="O1478" s="152"/>
      <c r="P1478" s="210"/>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7" t="str">
        <f ca="1">IF(ISERROR($V1479),"",OFFSET('Smelter Look-up'!$G$4,$V1479-4,0))</f>
        <v/>
      </c>
      <c r="I1479" s="208" t="str">
        <f ca="1">IF(ISERROR($V1479),"",OFFSET('Smelter Look-up'!$H$4,$V1479-4,0))</f>
        <v/>
      </c>
      <c r="J1479" s="208" t="str">
        <f ca="1">IF(ISERROR($V1479),"",OFFSET('Smelter Look-up'!$I$4,$V1479-4,0))</f>
        <v/>
      </c>
      <c r="K1479" s="152"/>
      <c r="L1479" s="152"/>
      <c r="M1479" s="152"/>
      <c r="N1479" s="152"/>
      <c r="O1479" s="152"/>
      <c r="P1479" s="210"/>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7" t="str">
        <f ca="1">IF(ISERROR($V1480),"",OFFSET('Smelter Look-up'!$G$4,$V1480-4,0))</f>
        <v/>
      </c>
      <c r="I1480" s="208" t="str">
        <f ca="1">IF(ISERROR($V1480),"",OFFSET('Smelter Look-up'!$H$4,$V1480-4,0))</f>
        <v/>
      </c>
      <c r="J1480" s="208" t="str">
        <f ca="1">IF(ISERROR($V1480),"",OFFSET('Smelter Look-up'!$I$4,$V1480-4,0))</f>
        <v/>
      </c>
      <c r="K1480" s="152"/>
      <c r="L1480" s="152"/>
      <c r="M1480" s="152"/>
      <c r="N1480" s="152"/>
      <c r="O1480" s="152"/>
      <c r="P1480" s="210"/>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7" t="str">
        <f ca="1">IF(ISERROR($V1481),"",OFFSET('Smelter Look-up'!$G$4,$V1481-4,0))</f>
        <v/>
      </c>
      <c r="I1481" s="208" t="str">
        <f ca="1">IF(ISERROR($V1481),"",OFFSET('Smelter Look-up'!$H$4,$V1481-4,0))</f>
        <v/>
      </c>
      <c r="J1481" s="208" t="str">
        <f ca="1">IF(ISERROR($V1481),"",OFFSET('Smelter Look-up'!$I$4,$V1481-4,0))</f>
        <v/>
      </c>
      <c r="K1481" s="152"/>
      <c r="L1481" s="152"/>
      <c r="M1481" s="152"/>
      <c r="N1481" s="152"/>
      <c r="O1481" s="152"/>
      <c r="P1481" s="210"/>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7" t="str">
        <f ca="1">IF(ISERROR($V1482),"",OFFSET('Smelter Look-up'!$G$4,$V1482-4,0))</f>
        <v/>
      </c>
      <c r="I1482" s="208" t="str">
        <f ca="1">IF(ISERROR($V1482),"",OFFSET('Smelter Look-up'!$H$4,$V1482-4,0))</f>
        <v/>
      </c>
      <c r="J1482" s="208" t="str">
        <f ca="1">IF(ISERROR($V1482),"",OFFSET('Smelter Look-up'!$I$4,$V1482-4,0))</f>
        <v/>
      </c>
      <c r="K1482" s="152"/>
      <c r="L1482" s="152"/>
      <c r="M1482" s="152"/>
      <c r="N1482" s="152"/>
      <c r="O1482" s="152"/>
      <c r="P1482" s="210"/>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7" t="str">
        <f ca="1">IF(ISERROR($V1483),"",OFFSET('Smelter Look-up'!$G$4,$V1483-4,0))</f>
        <v/>
      </c>
      <c r="I1483" s="208" t="str">
        <f ca="1">IF(ISERROR($V1483),"",OFFSET('Smelter Look-up'!$H$4,$V1483-4,0))</f>
        <v/>
      </c>
      <c r="J1483" s="208" t="str">
        <f ca="1">IF(ISERROR($V1483),"",OFFSET('Smelter Look-up'!$I$4,$V1483-4,0))</f>
        <v/>
      </c>
      <c r="K1483" s="152"/>
      <c r="L1483" s="152"/>
      <c r="M1483" s="152"/>
      <c r="N1483" s="152"/>
      <c r="O1483" s="152"/>
      <c r="P1483" s="210"/>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7" t="str">
        <f ca="1">IF(ISERROR($V1484),"",OFFSET('Smelter Look-up'!$G$4,$V1484-4,0))</f>
        <v/>
      </c>
      <c r="I1484" s="208" t="str">
        <f ca="1">IF(ISERROR($V1484),"",OFFSET('Smelter Look-up'!$H$4,$V1484-4,0))</f>
        <v/>
      </c>
      <c r="J1484" s="208" t="str">
        <f ca="1">IF(ISERROR($V1484),"",OFFSET('Smelter Look-up'!$I$4,$V1484-4,0))</f>
        <v/>
      </c>
      <c r="K1484" s="152"/>
      <c r="L1484" s="152"/>
      <c r="M1484" s="152"/>
      <c r="N1484" s="152"/>
      <c r="O1484" s="152"/>
      <c r="P1484" s="210"/>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7" t="str">
        <f ca="1">IF(ISERROR($V1485),"",OFFSET('Smelter Look-up'!$G$4,$V1485-4,0))</f>
        <v/>
      </c>
      <c r="I1485" s="208" t="str">
        <f ca="1">IF(ISERROR($V1485),"",OFFSET('Smelter Look-up'!$H$4,$V1485-4,0))</f>
        <v/>
      </c>
      <c r="J1485" s="208" t="str">
        <f ca="1">IF(ISERROR($V1485),"",OFFSET('Smelter Look-up'!$I$4,$V1485-4,0))</f>
        <v/>
      </c>
      <c r="K1485" s="152"/>
      <c r="L1485" s="152"/>
      <c r="M1485" s="152"/>
      <c r="N1485" s="152"/>
      <c r="O1485" s="152"/>
      <c r="P1485" s="210"/>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7" t="str">
        <f ca="1">IF(ISERROR($V1486),"",OFFSET('Smelter Look-up'!$G$4,$V1486-4,0))</f>
        <v/>
      </c>
      <c r="I1486" s="208" t="str">
        <f ca="1">IF(ISERROR($V1486),"",OFFSET('Smelter Look-up'!$H$4,$V1486-4,0))</f>
        <v/>
      </c>
      <c r="J1486" s="208" t="str">
        <f ca="1">IF(ISERROR($V1486),"",OFFSET('Smelter Look-up'!$I$4,$V1486-4,0))</f>
        <v/>
      </c>
      <c r="K1486" s="152"/>
      <c r="L1486" s="152"/>
      <c r="M1486" s="152"/>
      <c r="N1486" s="152"/>
      <c r="O1486" s="152"/>
      <c r="P1486" s="210"/>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7" t="str">
        <f ca="1">IF(ISERROR($V1487),"",OFFSET('Smelter Look-up'!$G$4,$V1487-4,0))</f>
        <v/>
      </c>
      <c r="I1487" s="208" t="str">
        <f ca="1">IF(ISERROR($V1487),"",OFFSET('Smelter Look-up'!$H$4,$V1487-4,0))</f>
        <v/>
      </c>
      <c r="J1487" s="208" t="str">
        <f ca="1">IF(ISERROR($V1487),"",OFFSET('Smelter Look-up'!$I$4,$V1487-4,0))</f>
        <v/>
      </c>
      <c r="K1487" s="152"/>
      <c r="L1487" s="152"/>
      <c r="M1487" s="152"/>
      <c r="N1487" s="152"/>
      <c r="O1487" s="152"/>
      <c r="P1487" s="210"/>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7" t="str">
        <f ca="1">IF(ISERROR($V1488),"",OFFSET('Smelter Look-up'!$G$4,$V1488-4,0))</f>
        <v/>
      </c>
      <c r="I1488" s="208" t="str">
        <f ca="1">IF(ISERROR($V1488),"",OFFSET('Smelter Look-up'!$H$4,$V1488-4,0))</f>
        <v/>
      </c>
      <c r="J1488" s="208" t="str">
        <f ca="1">IF(ISERROR($V1488),"",OFFSET('Smelter Look-up'!$I$4,$V1488-4,0))</f>
        <v/>
      </c>
      <c r="K1488" s="152"/>
      <c r="L1488" s="152"/>
      <c r="M1488" s="152"/>
      <c r="N1488" s="152"/>
      <c r="O1488" s="152"/>
      <c r="P1488" s="210"/>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7" t="str">
        <f ca="1">IF(ISERROR($V1489),"",OFFSET('Smelter Look-up'!$G$4,$V1489-4,0))</f>
        <v/>
      </c>
      <c r="I1489" s="208" t="str">
        <f ca="1">IF(ISERROR($V1489),"",OFFSET('Smelter Look-up'!$H$4,$V1489-4,0))</f>
        <v/>
      </c>
      <c r="J1489" s="208" t="str">
        <f ca="1">IF(ISERROR($V1489),"",OFFSET('Smelter Look-up'!$I$4,$V1489-4,0))</f>
        <v/>
      </c>
      <c r="K1489" s="152"/>
      <c r="L1489" s="152"/>
      <c r="M1489" s="152"/>
      <c r="N1489" s="152"/>
      <c r="O1489" s="152"/>
      <c r="P1489" s="210"/>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7" t="str">
        <f ca="1">IF(ISERROR($V1490),"",OFFSET('Smelter Look-up'!$G$4,$V1490-4,0))</f>
        <v/>
      </c>
      <c r="I1490" s="208" t="str">
        <f ca="1">IF(ISERROR($V1490),"",OFFSET('Smelter Look-up'!$H$4,$V1490-4,0))</f>
        <v/>
      </c>
      <c r="J1490" s="208" t="str">
        <f ca="1">IF(ISERROR($V1490),"",OFFSET('Smelter Look-up'!$I$4,$V1490-4,0))</f>
        <v/>
      </c>
      <c r="K1490" s="152"/>
      <c r="L1490" s="152"/>
      <c r="M1490" s="152"/>
      <c r="N1490" s="152"/>
      <c r="O1490" s="152"/>
      <c r="P1490" s="210"/>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7" t="str">
        <f ca="1">IF(ISERROR($V1491),"",OFFSET('Smelter Look-up'!$G$4,$V1491-4,0))</f>
        <v/>
      </c>
      <c r="I1491" s="208" t="str">
        <f ca="1">IF(ISERROR($V1491),"",OFFSET('Smelter Look-up'!$H$4,$V1491-4,0))</f>
        <v/>
      </c>
      <c r="J1491" s="208" t="str">
        <f ca="1">IF(ISERROR($V1491),"",OFFSET('Smelter Look-up'!$I$4,$V1491-4,0))</f>
        <v/>
      </c>
      <c r="K1491" s="152"/>
      <c r="L1491" s="152"/>
      <c r="M1491" s="152"/>
      <c r="N1491" s="152"/>
      <c r="O1491" s="152"/>
      <c r="P1491" s="210"/>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7" t="str">
        <f ca="1">IF(ISERROR($V1492),"",OFFSET('Smelter Look-up'!$G$4,$V1492-4,0))</f>
        <v/>
      </c>
      <c r="I1492" s="208" t="str">
        <f ca="1">IF(ISERROR($V1492),"",OFFSET('Smelter Look-up'!$H$4,$V1492-4,0))</f>
        <v/>
      </c>
      <c r="J1492" s="208" t="str">
        <f ca="1">IF(ISERROR($V1492),"",OFFSET('Smelter Look-up'!$I$4,$V1492-4,0))</f>
        <v/>
      </c>
      <c r="K1492" s="152"/>
      <c r="L1492" s="152"/>
      <c r="M1492" s="152"/>
      <c r="N1492" s="152"/>
      <c r="O1492" s="152"/>
      <c r="P1492" s="210"/>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7" t="str">
        <f ca="1">IF(ISERROR($V1493),"",OFFSET('Smelter Look-up'!$G$4,$V1493-4,0))</f>
        <v/>
      </c>
      <c r="I1493" s="208" t="str">
        <f ca="1">IF(ISERROR($V1493),"",OFFSET('Smelter Look-up'!$H$4,$V1493-4,0))</f>
        <v/>
      </c>
      <c r="J1493" s="208" t="str">
        <f ca="1">IF(ISERROR($V1493),"",OFFSET('Smelter Look-up'!$I$4,$V1493-4,0))</f>
        <v/>
      </c>
      <c r="K1493" s="152"/>
      <c r="L1493" s="152"/>
      <c r="M1493" s="152"/>
      <c r="N1493" s="152"/>
      <c r="O1493" s="152"/>
      <c r="P1493" s="210"/>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7" t="str">
        <f ca="1">IF(ISERROR($V1494),"",OFFSET('Smelter Look-up'!$G$4,$V1494-4,0))</f>
        <v/>
      </c>
      <c r="I1494" s="208" t="str">
        <f ca="1">IF(ISERROR($V1494),"",OFFSET('Smelter Look-up'!$H$4,$V1494-4,0))</f>
        <v/>
      </c>
      <c r="J1494" s="208" t="str">
        <f ca="1">IF(ISERROR($V1494),"",OFFSET('Smelter Look-up'!$I$4,$V1494-4,0))</f>
        <v/>
      </c>
      <c r="K1494" s="152"/>
      <c r="L1494" s="152"/>
      <c r="M1494" s="152"/>
      <c r="N1494" s="152"/>
      <c r="O1494" s="152"/>
      <c r="P1494" s="210"/>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7" t="str">
        <f ca="1">IF(ISERROR($V1495),"",OFFSET('Smelter Look-up'!$G$4,$V1495-4,0))</f>
        <v/>
      </c>
      <c r="I1495" s="208" t="str">
        <f ca="1">IF(ISERROR($V1495),"",OFFSET('Smelter Look-up'!$H$4,$V1495-4,0))</f>
        <v/>
      </c>
      <c r="J1495" s="208" t="str">
        <f ca="1">IF(ISERROR($V1495),"",OFFSET('Smelter Look-up'!$I$4,$V1495-4,0))</f>
        <v/>
      </c>
      <c r="K1495" s="152"/>
      <c r="L1495" s="152"/>
      <c r="M1495" s="152"/>
      <c r="N1495" s="152"/>
      <c r="O1495" s="152"/>
      <c r="P1495" s="210"/>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7" t="str">
        <f ca="1">IF(ISERROR($V1496),"",OFFSET('Smelter Look-up'!$G$4,$V1496-4,0))</f>
        <v/>
      </c>
      <c r="I1496" s="208" t="str">
        <f ca="1">IF(ISERROR($V1496),"",OFFSET('Smelter Look-up'!$H$4,$V1496-4,0))</f>
        <v/>
      </c>
      <c r="J1496" s="208" t="str">
        <f ca="1">IF(ISERROR($V1496),"",OFFSET('Smelter Look-up'!$I$4,$V1496-4,0))</f>
        <v/>
      </c>
      <c r="K1496" s="152"/>
      <c r="L1496" s="152"/>
      <c r="M1496" s="152"/>
      <c r="N1496" s="152"/>
      <c r="O1496" s="152"/>
      <c r="P1496" s="210"/>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7" t="str">
        <f ca="1">IF(ISERROR($V1497),"",OFFSET('Smelter Look-up'!$G$4,$V1497-4,0))</f>
        <v/>
      </c>
      <c r="I1497" s="208" t="str">
        <f ca="1">IF(ISERROR($V1497),"",OFFSET('Smelter Look-up'!$H$4,$V1497-4,0))</f>
        <v/>
      </c>
      <c r="J1497" s="208" t="str">
        <f ca="1">IF(ISERROR($V1497),"",OFFSET('Smelter Look-up'!$I$4,$V1497-4,0))</f>
        <v/>
      </c>
      <c r="K1497" s="152"/>
      <c r="L1497" s="152"/>
      <c r="M1497" s="152"/>
      <c r="N1497" s="152"/>
      <c r="O1497" s="152"/>
      <c r="P1497" s="210"/>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7" t="str">
        <f ca="1">IF(ISERROR($V1498),"",OFFSET('Smelter Look-up'!$G$4,$V1498-4,0))</f>
        <v/>
      </c>
      <c r="I1498" s="208" t="str">
        <f ca="1">IF(ISERROR($V1498),"",OFFSET('Smelter Look-up'!$H$4,$V1498-4,0))</f>
        <v/>
      </c>
      <c r="J1498" s="208" t="str">
        <f ca="1">IF(ISERROR($V1498),"",OFFSET('Smelter Look-up'!$I$4,$V1498-4,0))</f>
        <v/>
      </c>
      <c r="K1498" s="152"/>
      <c r="L1498" s="152"/>
      <c r="M1498" s="152"/>
      <c r="N1498" s="152"/>
      <c r="O1498" s="152"/>
      <c r="P1498" s="210"/>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7" t="str">
        <f ca="1">IF(ISERROR($V1499),"",OFFSET('Smelter Look-up'!$G$4,$V1499-4,0))</f>
        <v/>
      </c>
      <c r="I1499" s="208" t="str">
        <f ca="1">IF(ISERROR($V1499),"",OFFSET('Smelter Look-up'!$H$4,$V1499-4,0))</f>
        <v/>
      </c>
      <c r="J1499" s="208" t="str">
        <f ca="1">IF(ISERROR($V1499),"",OFFSET('Smelter Look-up'!$I$4,$V1499-4,0))</f>
        <v/>
      </c>
      <c r="K1499" s="152"/>
      <c r="L1499" s="152"/>
      <c r="M1499" s="152"/>
      <c r="N1499" s="152"/>
      <c r="O1499" s="152"/>
      <c r="P1499" s="210"/>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7" t="str">
        <f ca="1">IF(ISERROR($V1500),"",OFFSET('Smelter Look-up'!$G$4,$V1500-4,0))</f>
        <v/>
      </c>
      <c r="I1500" s="208" t="str">
        <f ca="1">IF(ISERROR($V1500),"",OFFSET('Smelter Look-up'!$H$4,$V1500-4,0))</f>
        <v/>
      </c>
      <c r="J1500" s="208" t="str">
        <f ca="1">IF(ISERROR($V1500),"",OFFSET('Smelter Look-up'!$I$4,$V1500-4,0))</f>
        <v/>
      </c>
      <c r="K1500" s="152"/>
      <c r="L1500" s="152"/>
      <c r="M1500" s="152"/>
      <c r="N1500" s="152"/>
      <c r="O1500" s="152"/>
      <c r="P1500" s="210"/>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7" t="str">
        <f ca="1">IF(ISERROR($V1501),"",OFFSET('Smelter Look-up'!$G$4,$V1501-4,0))</f>
        <v/>
      </c>
      <c r="I1501" s="208" t="str">
        <f ca="1">IF(ISERROR($V1501),"",OFFSET('Smelter Look-up'!$H$4,$V1501-4,0))</f>
        <v/>
      </c>
      <c r="J1501" s="208" t="str">
        <f ca="1">IF(ISERROR($V1501),"",OFFSET('Smelter Look-up'!$I$4,$V1501-4,0))</f>
        <v/>
      </c>
      <c r="K1501" s="152"/>
      <c r="L1501" s="152"/>
      <c r="M1501" s="152"/>
      <c r="N1501" s="152"/>
      <c r="O1501" s="152"/>
      <c r="P1501" s="210"/>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7" t="str">
        <f ca="1">IF(ISERROR($V1502),"",OFFSET('Smelter Look-up'!$G$4,$V1502-4,0))</f>
        <v/>
      </c>
      <c r="I1502" s="208" t="str">
        <f ca="1">IF(ISERROR($V1502),"",OFFSET('Smelter Look-up'!$H$4,$V1502-4,0))</f>
        <v/>
      </c>
      <c r="J1502" s="208" t="str">
        <f ca="1">IF(ISERROR($V1502),"",OFFSET('Smelter Look-up'!$I$4,$V1502-4,0))</f>
        <v/>
      </c>
      <c r="K1502" s="152"/>
      <c r="L1502" s="152"/>
      <c r="M1502" s="152"/>
      <c r="N1502" s="152"/>
      <c r="O1502" s="152"/>
      <c r="P1502" s="210"/>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7" t="str">
        <f ca="1">IF(ISERROR($V1503),"",OFFSET('Smelter Look-up'!$G$4,$V1503-4,0))</f>
        <v/>
      </c>
      <c r="I1503" s="208" t="str">
        <f ca="1">IF(ISERROR($V1503),"",OFFSET('Smelter Look-up'!$H$4,$V1503-4,0))</f>
        <v/>
      </c>
      <c r="J1503" s="208" t="str">
        <f ca="1">IF(ISERROR($V1503),"",OFFSET('Smelter Look-up'!$I$4,$V1503-4,0))</f>
        <v/>
      </c>
      <c r="K1503" s="152"/>
      <c r="L1503" s="152"/>
      <c r="M1503" s="152"/>
      <c r="N1503" s="152"/>
      <c r="O1503" s="152"/>
      <c r="P1503" s="210"/>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7" t="str">
        <f ca="1">IF(ISERROR($V1504),"",OFFSET('Smelter Look-up'!$G$4,$V1504-4,0))</f>
        <v/>
      </c>
      <c r="I1504" s="208" t="str">
        <f ca="1">IF(ISERROR($V1504),"",OFFSET('Smelter Look-up'!$H$4,$V1504-4,0))</f>
        <v/>
      </c>
      <c r="J1504" s="208" t="str">
        <f ca="1">IF(ISERROR($V1504),"",OFFSET('Smelter Look-up'!$I$4,$V1504-4,0))</f>
        <v/>
      </c>
      <c r="K1504" s="152"/>
      <c r="L1504" s="152"/>
      <c r="M1504" s="152"/>
      <c r="N1504" s="152"/>
      <c r="O1504" s="152"/>
      <c r="P1504" s="210"/>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7" t="str">
        <f ca="1">IF(ISERROR($V1505),"",OFFSET('Smelter Look-up'!$G$4,$V1505-4,0))</f>
        <v/>
      </c>
      <c r="I1505" s="208" t="str">
        <f ca="1">IF(ISERROR($V1505),"",OFFSET('Smelter Look-up'!$H$4,$V1505-4,0))</f>
        <v/>
      </c>
      <c r="J1505" s="208" t="str">
        <f ca="1">IF(ISERROR($V1505),"",OFFSET('Smelter Look-up'!$I$4,$V1505-4,0))</f>
        <v/>
      </c>
      <c r="K1505" s="152"/>
      <c r="L1505" s="152"/>
      <c r="M1505" s="152"/>
      <c r="N1505" s="152"/>
      <c r="O1505" s="152"/>
      <c r="P1505" s="210"/>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7" t="str">
        <f ca="1">IF(ISERROR($V1506),"",OFFSET('Smelter Look-up'!$G$4,$V1506-4,0))</f>
        <v/>
      </c>
      <c r="I1506" s="208" t="str">
        <f ca="1">IF(ISERROR($V1506),"",OFFSET('Smelter Look-up'!$H$4,$V1506-4,0))</f>
        <v/>
      </c>
      <c r="J1506" s="208" t="str">
        <f ca="1">IF(ISERROR($V1506),"",OFFSET('Smelter Look-up'!$I$4,$V1506-4,0))</f>
        <v/>
      </c>
      <c r="K1506" s="152"/>
      <c r="L1506" s="152"/>
      <c r="M1506" s="152"/>
      <c r="N1506" s="152"/>
      <c r="O1506" s="152"/>
      <c r="P1506" s="210"/>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7" t="str">
        <f ca="1">IF(ISERROR($V1507),"",OFFSET('Smelter Look-up'!$G$4,$V1507-4,0))</f>
        <v/>
      </c>
      <c r="I1507" s="208" t="str">
        <f ca="1">IF(ISERROR($V1507),"",OFFSET('Smelter Look-up'!$H$4,$V1507-4,0))</f>
        <v/>
      </c>
      <c r="J1507" s="208" t="str">
        <f ca="1">IF(ISERROR($V1507),"",OFFSET('Smelter Look-up'!$I$4,$V1507-4,0))</f>
        <v/>
      </c>
      <c r="K1507" s="152"/>
      <c r="L1507" s="152"/>
      <c r="M1507" s="152"/>
      <c r="N1507" s="152"/>
      <c r="O1507" s="152"/>
      <c r="P1507" s="210"/>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7" t="str">
        <f ca="1">IF(ISERROR($V1508),"",OFFSET('Smelter Look-up'!$G$4,$V1508-4,0))</f>
        <v/>
      </c>
      <c r="I1508" s="208" t="str">
        <f ca="1">IF(ISERROR($V1508),"",OFFSET('Smelter Look-up'!$H$4,$V1508-4,0))</f>
        <v/>
      </c>
      <c r="J1508" s="208" t="str">
        <f ca="1">IF(ISERROR($V1508),"",OFFSET('Smelter Look-up'!$I$4,$V1508-4,0))</f>
        <v/>
      </c>
      <c r="K1508" s="152"/>
      <c r="L1508" s="152"/>
      <c r="M1508" s="152"/>
      <c r="N1508" s="152"/>
      <c r="O1508" s="152"/>
      <c r="P1508" s="210"/>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7" t="str">
        <f ca="1">IF(ISERROR($V1509),"",OFFSET('Smelter Look-up'!$G$4,$V1509-4,0))</f>
        <v/>
      </c>
      <c r="I1509" s="208" t="str">
        <f ca="1">IF(ISERROR($V1509),"",OFFSET('Smelter Look-up'!$H$4,$V1509-4,0))</f>
        <v/>
      </c>
      <c r="J1509" s="208" t="str">
        <f ca="1">IF(ISERROR($V1509),"",OFFSET('Smelter Look-up'!$I$4,$V1509-4,0))</f>
        <v/>
      </c>
      <c r="K1509" s="152"/>
      <c r="L1509" s="152"/>
      <c r="M1509" s="152"/>
      <c r="N1509" s="152"/>
      <c r="O1509" s="152"/>
      <c r="P1509" s="210"/>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7" t="str">
        <f ca="1">IF(ISERROR($V1510),"",OFFSET('Smelter Look-up'!$G$4,$V1510-4,0))</f>
        <v/>
      </c>
      <c r="I1510" s="208" t="str">
        <f ca="1">IF(ISERROR($V1510),"",OFFSET('Smelter Look-up'!$H$4,$V1510-4,0))</f>
        <v/>
      </c>
      <c r="J1510" s="208" t="str">
        <f ca="1">IF(ISERROR($V1510),"",OFFSET('Smelter Look-up'!$I$4,$V1510-4,0))</f>
        <v/>
      </c>
      <c r="K1510" s="152"/>
      <c r="L1510" s="152"/>
      <c r="M1510" s="152"/>
      <c r="N1510" s="152"/>
      <c r="O1510" s="152"/>
      <c r="P1510" s="210"/>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7" t="str">
        <f ca="1">IF(ISERROR($V1511),"",OFFSET('Smelter Look-up'!$G$4,$V1511-4,0))</f>
        <v/>
      </c>
      <c r="I1511" s="208" t="str">
        <f ca="1">IF(ISERROR($V1511),"",OFFSET('Smelter Look-up'!$H$4,$V1511-4,0))</f>
        <v/>
      </c>
      <c r="J1511" s="208" t="str">
        <f ca="1">IF(ISERROR($V1511),"",OFFSET('Smelter Look-up'!$I$4,$V1511-4,0))</f>
        <v/>
      </c>
      <c r="K1511" s="152"/>
      <c r="L1511" s="152"/>
      <c r="M1511" s="152"/>
      <c r="N1511" s="152"/>
      <c r="O1511" s="152"/>
      <c r="P1511" s="210"/>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7" t="str">
        <f ca="1">IF(ISERROR($V1512),"",OFFSET('Smelter Look-up'!$G$4,$V1512-4,0))</f>
        <v/>
      </c>
      <c r="I1512" s="208" t="str">
        <f ca="1">IF(ISERROR($V1512),"",OFFSET('Smelter Look-up'!$H$4,$V1512-4,0))</f>
        <v/>
      </c>
      <c r="J1512" s="208" t="str">
        <f ca="1">IF(ISERROR($V1512),"",OFFSET('Smelter Look-up'!$I$4,$V1512-4,0))</f>
        <v/>
      </c>
      <c r="K1512" s="152"/>
      <c r="L1512" s="152"/>
      <c r="M1512" s="152"/>
      <c r="N1512" s="152"/>
      <c r="O1512" s="152"/>
      <c r="P1512" s="210"/>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7" t="str">
        <f ca="1">IF(ISERROR($V1513),"",OFFSET('Smelter Look-up'!$G$4,$V1513-4,0))</f>
        <v/>
      </c>
      <c r="I1513" s="208" t="str">
        <f ca="1">IF(ISERROR($V1513),"",OFFSET('Smelter Look-up'!$H$4,$V1513-4,0))</f>
        <v/>
      </c>
      <c r="J1513" s="208" t="str">
        <f ca="1">IF(ISERROR($V1513),"",OFFSET('Smelter Look-up'!$I$4,$V1513-4,0))</f>
        <v/>
      </c>
      <c r="K1513" s="152"/>
      <c r="L1513" s="152"/>
      <c r="M1513" s="152"/>
      <c r="N1513" s="152"/>
      <c r="O1513" s="152"/>
      <c r="P1513" s="210"/>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7" t="str">
        <f ca="1">IF(ISERROR($V1514),"",OFFSET('Smelter Look-up'!$G$4,$V1514-4,0))</f>
        <v/>
      </c>
      <c r="I1514" s="208" t="str">
        <f ca="1">IF(ISERROR($V1514),"",OFFSET('Smelter Look-up'!$H$4,$V1514-4,0))</f>
        <v/>
      </c>
      <c r="J1514" s="208" t="str">
        <f ca="1">IF(ISERROR($V1514),"",OFFSET('Smelter Look-up'!$I$4,$V1514-4,0))</f>
        <v/>
      </c>
      <c r="K1514" s="152"/>
      <c r="L1514" s="152"/>
      <c r="M1514" s="152"/>
      <c r="N1514" s="152"/>
      <c r="O1514" s="152"/>
      <c r="P1514" s="210"/>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7" t="str">
        <f ca="1">IF(ISERROR($V1515),"",OFFSET('Smelter Look-up'!$G$4,$V1515-4,0))</f>
        <v/>
      </c>
      <c r="I1515" s="208" t="str">
        <f ca="1">IF(ISERROR($V1515),"",OFFSET('Smelter Look-up'!$H$4,$V1515-4,0))</f>
        <v/>
      </c>
      <c r="J1515" s="208" t="str">
        <f ca="1">IF(ISERROR($V1515),"",OFFSET('Smelter Look-up'!$I$4,$V1515-4,0))</f>
        <v/>
      </c>
      <c r="K1515" s="152"/>
      <c r="L1515" s="152"/>
      <c r="M1515" s="152"/>
      <c r="N1515" s="152"/>
      <c r="O1515" s="152"/>
      <c r="P1515" s="210"/>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7" t="str">
        <f ca="1">IF(ISERROR($V1516),"",OFFSET('Smelter Look-up'!$G$4,$V1516-4,0))</f>
        <v/>
      </c>
      <c r="I1516" s="208" t="str">
        <f ca="1">IF(ISERROR($V1516),"",OFFSET('Smelter Look-up'!$H$4,$V1516-4,0))</f>
        <v/>
      </c>
      <c r="J1516" s="208" t="str">
        <f ca="1">IF(ISERROR($V1516),"",OFFSET('Smelter Look-up'!$I$4,$V1516-4,0))</f>
        <v/>
      </c>
      <c r="K1516" s="152"/>
      <c r="L1516" s="152"/>
      <c r="M1516" s="152"/>
      <c r="N1516" s="152"/>
      <c r="O1516" s="152"/>
      <c r="P1516" s="210"/>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7" t="str">
        <f ca="1">IF(ISERROR($V1517),"",OFFSET('Smelter Look-up'!$G$4,$V1517-4,0))</f>
        <v/>
      </c>
      <c r="I1517" s="208" t="str">
        <f ca="1">IF(ISERROR($V1517),"",OFFSET('Smelter Look-up'!$H$4,$V1517-4,0))</f>
        <v/>
      </c>
      <c r="J1517" s="208" t="str">
        <f ca="1">IF(ISERROR($V1517),"",OFFSET('Smelter Look-up'!$I$4,$V1517-4,0))</f>
        <v/>
      </c>
      <c r="K1517" s="152"/>
      <c r="L1517" s="152"/>
      <c r="M1517" s="152"/>
      <c r="N1517" s="152"/>
      <c r="O1517" s="152"/>
      <c r="P1517" s="210"/>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7" t="str">
        <f ca="1">IF(ISERROR($V1518),"",OFFSET('Smelter Look-up'!$G$4,$V1518-4,0))</f>
        <v/>
      </c>
      <c r="I1518" s="208" t="str">
        <f ca="1">IF(ISERROR($V1518),"",OFFSET('Smelter Look-up'!$H$4,$V1518-4,0))</f>
        <v/>
      </c>
      <c r="J1518" s="208" t="str">
        <f ca="1">IF(ISERROR($V1518),"",OFFSET('Smelter Look-up'!$I$4,$V1518-4,0))</f>
        <v/>
      </c>
      <c r="K1518" s="152"/>
      <c r="L1518" s="152"/>
      <c r="M1518" s="152"/>
      <c r="N1518" s="152"/>
      <c r="O1518" s="152"/>
      <c r="P1518" s="210"/>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7" t="str">
        <f ca="1">IF(ISERROR($V1519),"",OFFSET('Smelter Look-up'!$G$4,$V1519-4,0))</f>
        <v/>
      </c>
      <c r="I1519" s="208" t="str">
        <f ca="1">IF(ISERROR($V1519),"",OFFSET('Smelter Look-up'!$H$4,$V1519-4,0))</f>
        <v/>
      </c>
      <c r="J1519" s="208" t="str">
        <f ca="1">IF(ISERROR($V1519),"",OFFSET('Smelter Look-up'!$I$4,$V1519-4,0))</f>
        <v/>
      </c>
      <c r="K1519" s="152"/>
      <c r="L1519" s="152"/>
      <c r="M1519" s="152"/>
      <c r="N1519" s="152"/>
      <c r="O1519" s="152"/>
      <c r="P1519" s="210"/>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7" t="str">
        <f ca="1">IF(ISERROR($V1520),"",OFFSET('Smelter Look-up'!$G$4,$V1520-4,0))</f>
        <v/>
      </c>
      <c r="I1520" s="208" t="str">
        <f ca="1">IF(ISERROR($V1520),"",OFFSET('Smelter Look-up'!$H$4,$V1520-4,0))</f>
        <v/>
      </c>
      <c r="J1520" s="208" t="str">
        <f ca="1">IF(ISERROR($V1520),"",OFFSET('Smelter Look-up'!$I$4,$V1520-4,0))</f>
        <v/>
      </c>
      <c r="K1520" s="152"/>
      <c r="L1520" s="152"/>
      <c r="M1520" s="152"/>
      <c r="N1520" s="152"/>
      <c r="O1520" s="152"/>
      <c r="P1520" s="210"/>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7" t="str">
        <f ca="1">IF(ISERROR($V1521),"",OFFSET('Smelter Look-up'!$G$4,$V1521-4,0))</f>
        <v/>
      </c>
      <c r="I1521" s="208" t="str">
        <f ca="1">IF(ISERROR($V1521),"",OFFSET('Smelter Look-up'!$H$4,$V1521-4,0))</f>
        <v/>
      </c>
      <c r="J1521" s="208" t="str">
        <f ca="1">IF(ISERROR($V1521),"",OFFSET('Smelter Look-up'!$I$4,$V1521-4,0))</f>
        <v/>
      </c>
      <c r="K1521" s="152"/>
      <c r="L1521" s="152"/>
      <c r="M1521" s="152"/>
      <c r="N1521" s="152"/>
      <c r="O1521" s="152"/>
      <c r="P1521" s="210"/>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7" t="str">
        <f ca="1">IF(ISERROR($V1522),"",OFFSET('Smelter Look-up'!$G$4,$V1522-4,0))</f>
        <v/>
      </c>
      <c r="I1522" s="208" t="str">
        <f ca="1">IF(ISERROR($V1522),"",OFFSET('Smelter Look-up'!$H$4,$V1522-4,0))</f>
        <v/>
      </c>
      <c r="J1522" s="208" t="str">
        <f ca="1">IF(ISERROR($V1522),"",OFFSET('Smelter Look-up'!$I$4,$V1522-4,0))</f>
        <v/>
      </c>
      <c r="K1522" s="152"/>
      <c r="L1522" s="152"/>
      <c r="M1522" s="152"/>
      <c r="N1522" s="152"/>
      <c r="O1522" s="152"/>
      <c r="P1522" s="210"/>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7" t="str">
        <f ca="1">IF(ISERROR($V1523),"",OFFSET('Smelter Look-up'!$G$4,$V1523-4,0))</f>
        <v/>
      </c>
      <c r="I1523" s="208" t="str">
        <f ca="1">IF(ISERROR($V1523),"",OFFSET('Smelter Look-up'!$H$4,$V1523-4,0))</f>
        <v/>
      </c>
      <c r="J1523" s="208" t="str">
        <f ca="1">IF(ISERROR($V1523),"",OFFSET('Smelter Look-up'!$I$4,$V1523-4,0))</f>
        <v/>
      </c>
      <c r="K1523" s="152"/>
      <c r="L1523" s="152"/>
      <c r="M1523" s="152"/>
      <c r="N1523" s="152"/>
      <c r="O1523" s="152"/>
      <c r="P1523" s="210"/>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7" t="str">
        <f ca="1">IF(ISERROR($V1524),"",OFFSET('Smelter Look-up'!$G$4,$V1524-4,0))</f>
        <v/>
      </c>
      <c r="I1524" s="208" t="str">
        <f ca="1">IF(ISERROR($V1524),"",OFFSET('Smelter Look-up'!$H$4,$V1524-4,0))</f>
        <v/>
      </c>
      <c r="J1524" s="208" t="str">
        <f ca="1">IF(ISERROR($V1524),"",OFFSET('Smelter Look-up'!$I$4,$V1524-4,0))</f>
        <v/>
      </c>
      <c r="K1524" s="152"/>
      <c r="L1524" s="152"/>
      <c r="M1524" s="152"/>
      <c r="N1524" s="152"/>
      <c r="O1524" s="152"/>
      <c r="P1524" s="210"/>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7" t="str">
        <f ca="1">IF(ISERROR($V1525),"",OFFSET('Smelter Look-up'!$G$4,$V1525-4,0))</f>
        <v/>
      </c>
      <c r="I1525" s="208" t="str">
        <f ca="1">IF(ISERROR($V1525),"",OFFSET('Smelter Look-up'!$H$4,$V1525-4,0))</f>
        <v/>
      </c>
      <c r="J1525" s="208" t="str">
        <f ca="1">IF(ISERROR($V1525),"",OFFSET('Smelter Look-up'!$I$4,$V1525-4,0))</f>
        <v/>
      </c>
      <c r="K1525" s="152"/>
      <c r="L1525" s="152"/>
      <c r="M1525" s="152"/>
      <c r="N1525" s="152"/>
      <c r="O1525" s="152"/>
      <c r="P1525" s="210"/>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7" t="str">
        <f ca="1">IF(ISERROR($V1526),"",OFFSET('Smelter Look-up'!$G$4,$V1526-4,0))</f>
        <v/>
      </c>
      <c r="I1526" s="208" t="str">
        <f ca="1">IF(ISERROR($V1526),"",OFFSET('Smelter Look-up'!$H$4,$V1526-4,0))</f>
        <v/>
      </c>
      <c r="J1526" s="208" t="str">
        <f ca="1">IF(ISERROR($V1526),"",OFFSET('Smelter Look-up'!$I$4,$V1526-4,0))</f>
        <v/>
      </c>
      <c r="K1526" s="152"/>
      <c r="L1526" s="152"/>
      <c r="M1526" s="152"/>
      <c r="N1526" s="152"/>
      <c r="O1526" s="152"/>
      <c r="P1526" s="210"/>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7" t="str">
        <f ca="1">IF(ISERROR($V1527),"",OFFSET('Smelter Look-up'!$G$4,$V1527-4,0))</f>
        <v/>
      </c>
      <c r="I1527" s="208" t="str">
        <f ca="1">IF(ISERROR($V1527),"",OFFSET('Smelter Look-up'!$H$4,$V1527-4,0))</f>
        <v/>
      </c>
      <c r="J1527" s="208" t="str">
        <f ca="1">IF(ISERROR($V1527),"",OFFSET('Smelter Look-up'!$I$4,$V1527-4,0))</f>
        <v/>
      </c>
      <c r="K1527" s="152"/>
      <c r="L1527" s="152"/>
      <c r="M1527" s="152"/>
      <c r="N1527" s="152"/>
      <c r="O1527" s="152"/>
      <c r="P1527" s="210"/>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7" t="str">
        <f ca="1">IF(ISERROR($V1528),"",OFFSET('Smelter Look-up'!$G$4,$V1528-4,0))</f>
        <v/>
      </c>
      <c r="I1528" s="208" t="str">
        <f ca="1">IF(ISERROR($V1528),"",OFFSET('Smelter Look-up'!$H$4,$V1528-4,0))</f>
        <v/>
      </c>
      <c r="J1528" s="208" t="str">
        <f ca="1">IF(ISERROR($V1528),"",OFFSET('Smelter Look-up'!$I$4,$V1528-4,0))</f>
        <v/>
      </c>
      <c r="K1528" s="152"/>
      <c r="L1528" s="152"/>
      <c r="M1528" s="152"/>
      <c r="N1528" s="152"/>
      <c r="O1528" s="152"/>
      <c r="P1528" s="210"/>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7" t="str">
        <f ca="1">IF(ISERROR($V1529),"",OFFSET('Smelter Look-up'!$G$4,$V1529-4,0))</f>
        <v/>
      </c>
      <c r="I1529" s="208" t="str">
        <f ca="1">IF(ISERROR($V1529),"",OFFSET('Smelter Look-up'!$H$4,$V1529-4,0))</f>
        <v/>
      </c>
      <c r="J1529" s="208" t="str">
        <f ca="1">IF(ISERROR($V1529),"",OFFSET('Smelter Look-up'!$I$4,$V1529-4,0))</f>
        <v/>
      </c>
      <c r="K1529" s="152"/>
      <c r="L1529" s="152"/>
      <c r="M1529" s="152"/>
      <c r="N1529" s="152"/>
      <c r="O1529" s="152"/>
      <c r="P1529" s="210"/>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7" t="str">
        <f ca="1">IF(ISERROR($V1530),"",OFFSET('Smelter Look-up'!$G$4,$V1530-4,0))</f>
        <v/>
      </c>
      <c r="I1530" s="208" t="str">
        <f ca="1">IF(ISERROR($V1530),"",OFFSET('Smelter Look-up'!$H$4,$V1530-4,0))</f>
        <v/>
      </c>
      <c r="J1530" s="208" t="str">
        <f ca="1">IF(ISERROR($V1530),"",OFFSET('Smelter Look-up'!$I$4,$V1530-4,0))</f>
        <v/>
      </c>
      <c r="K1530" s="152"/>
      <c r="L1530" s="152"/>
      <c r="M1530" s="152"/>
      <c r="N1530" s="152"/>
      <c r="O1530" s="152"/>
      <c r="P1530" s="210"/>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7" t="str">
        <f ca="1">IF(ISERROR($V1531),"",OFFSET('Smelter Look-up'!$G$4,$V1531-4,0))</f>
        <v/>
      </c>
      <c r="I1531" s="208" t="str">
        <f ca="1">IF(ISERROR($V1531),"",OFFSET('Smelter Look-up'!$H$4,$V1531-4,0))</f>
        <v/>
      </c>
      <c r="J1531" s="208" t="str">
        <f ca="1">IF(ISERROR($V1531),"",OFFSET('Smelter Look-up'!$I$4,$V1531-4,0))</f>
        <v/>
      </c>
      <c r="K1531" s="152"/>
      <c r="L1531" s="152"/>
      <c r="M1531" s="152"/>
      <c r="N1531" s="152"/>
      <c r="O1531" s="152"/>
      <c r="P1531" s="210"/>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7" t="str">
        <f ca="1">IF(ISERROR($V1532),"",OFFSET('Smelter Look-up'!$G$4,$V1532-4,0))</f>
        <v/>
      </c>
      <c r="I1532" s="208" t="str">
        <f ca="1">IF(ISERROR($V1532),"",OFFSET('Smelter Look-up'!$H$4,$V1532-4,0))</f>
        <v/>
      </c>
      <c r="J1532" s="208" t="str">
        <f ca="1">IF(ISERROR($V1532),"",OFFSET('Smelter Look-up'!$I$4,$V1532-4,0))</f>
        <v/>
      </c>
      <c r="K1532" s="152"/>
      <c r="L1532" s="152"/>
      <c r="M1532" s="152"/>
      <c r="N1532" s="152"/>
      <c r="O1532" s="152"/>
      <c r="P1532" s="210"/>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7" t="str">
        <f ca="1">IF(ISERROR($V1533),"",OFFSET('Smelter Look-up'!$G$4,$V1533-4,0))</f>
        <v/>
      </c>
      <c r="I1533" s="208" t="str">
        <f ca="1">IF(ISERROR($V1533),"",OFFSET('Smelter Look-up'!$H$4,$V1533-4,0))</f>
        <v/>
      </c>
      <c r="J1533" s="208" t="str">
        <f ca="1">IF(ISERROR($V1533),"",OFFSET('Smelter Look-up'!$I$4,$V1533-4,0))</f>
        <v/>
      </c>
      <c r="K1533" s="152"/>
      <c r="L1533" s="152"/>
      <c r="M1533" s="152"/>
      <c r="N1533" s="152"/>
      <c r="O1533" s="152"/>
      <c r="P1533" s="210"/>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7" t="str">
        <f ca="1">IF(ISERROR($V1534),"",OFFSET('Smelter Look-up'!$G$4,$V1534-4,0))</f>
        <v/>
      </c>
      <c r="I1534" s="208" t="str">
        <f ca="1">IF(ISERROR($V1534),"",OFFSET('Smelter Look-up'!$H$4,$V1534-4,0))</f>
        <v/>
      </c>
      <c r="J1534" s="208" t="str">
        <f ca="1">IF(ISERROR($V1534),"",OFFSET('Smelter Look-up'!$I$4,$V1534-4,0))</f>
        <v/>
      </c>
      <c r="K1534" s="152"/>
      <c r="L1534" s="152"/>
      <c r="M1534" s="152"/>
      <c r="N1534" s="152"/>
      <c r="O1534" s="152"/>
      <c r="P1534" s="210"/>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7" t="str">
        <f ca="1">IF(ISERROR($V1535),"",OFFSET('Smelter Look-up'!$G$4,$V1535-4,0))</f>
        <v/>
      </c>
      <c r="I1535" s="208" t="str">
        <f ca="1">IF(ISERROR($V1535),"",OFFSET('Smelter Look-up'!$H$4,$V1535-4,0))</f>
        <v/>
      </c>
      <c r="J1535" s="208" t="str">
        <f ca="1">IF(ISERROR($V1535),"",OFFSET('Smelter Look-up'!$I$4,$V1535-4,0))</f>
        <v/>
      </c>
      <c r="K1535" s="152"/>
      <c r="L1535" s="152"/>
      <c r="M1535" s="152"/>
      <c r="N1535" s="152"/>
      <c r="O1535" s="152"/>
      <c r="P1535" s="210"/>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7" t="str">
        <f ca="1">IF(ISERROR($V1536),"",OFFSET('Smelter Look-up'!$G$4,$V1536-4,0))</f>
        <v/>
      </c>
      <c r="I1536" s="208" t="str">
        <f ca="1">IF(ISERROR($V1536),"",OFFSET('Smelter Look-up'!$H$4,$V1536-4,0))</f>
        <v/>
      </c>
      <c r="J1536" s="208" t="str">
        <f ca="1">IF(ISERROR($V1536),"",OFFSET('Smelter Look-up'!$I$4,$V1536-4,0))</f>
        <v/>
      </c>
      <c r="K1536" s="152"/>
      <c r="L1536" s="152"/>
      <c r="M1536" s="152"/>
      <c r="N1536" s="152"/>
      <c r="O1536" s="152"/>
      <c r="P1536" s="210"/>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7" t="str">
        <f ca="1">IF(ISERROR($V1537),"",OFFSET('Smelter Look-up'!$G$4,$V1537-4,0))</f>
        <v/>
      </c>
      <c r="I1537" s="208" t="str">
        <f ca="1">IF(ISERROR($V1537),"",OFFSET('Smelter Look-up'!$H$4,$V1537-4,0))</f>
        <v/>
      </c>
      <c r="J1537" s="208" t="str">
        <f ca="1">IF(ISERROR($V1537),"",OFFSET('Smelter Look-up'!$I$4,$V1537-4,0))</f>
        <v/>
      </c>
      <c r="K1537" s="152"/>
      <c r="L1537" s="152"/>
      <c r="M1537" s="152"/>
      <c r="N1537" s="152"/>
      <c r="O1537" s="152"/>
      <c r="P1537" s="210"/>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7" t="str">
        <f ca="1">IF(ISERROR($V1538),"",OFFSET('Smelter Look-up'!$G$4,$V1538-4,0))</f>
        <v/>
      </c>
      <c r="I1538" s="208" t="str">
        <f ca="1">IF(ISERROR($V1538),"",OFFSET('Smelter Look-up'!$H$4,$V1538-4,0))</f>
        <v/>
      </c>
      <c r="J1538" s="208" t="str">
        <f ca="1">IF(ISERROR($V1538),"",OFFSET('Smelter Look-up'!$I$4,$V1538-4,0))</f>
        <v/>
      </c>
      <c r="K1538" s="152"/>
      <c r="L1538" s="152"/>
      <c r="M1538" s="152"/>
      <c r="N1538" s="152"/>
      <c r="O1538" s="152"/>
      <c r="P1538" s="210"/>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7" t="str">
        <f ca="1">IF(ISERROR($V1539),"",OFFSET('Smelter Look-up'!$G$4,$V1539-4,0))</f>
        <v/>
      </c>
      <c r="I1539" s="208" t="str">
        <f ca="1">IF(ISERROR($V1539),"",OFFSET('Smelter Look-up'!$H$4,$V1539-4,0))</f>
        <v/>
      </c>
      <c r="J1539" s="208" t="str">
        <f ca="1">IF(ISERROR($V1539),"",OFFSET('Smelter Look-up'!$I$4,$V1539-4,0))</f>
        <v/>
      </c>
      <c r="K1539" s="152"/>
      <c r="L1539" s="152"/>
      <c r="M1539" s="152"/>
      <c r="N1539" s="152"/>
      <c r="O1539" s="152"/>
      <c r="P1539" s="210"/>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7" t="str">
        <f ca="1">IF(ISERROR($V1540),"",OFFSET('Smelter Look-up'!$G$4,$V1540-4,0))</f>
        <v/>
      </c>
      <c r="I1540" s="208" t="str">
        <f ca="1">IF(ISERROR($V1540),"",OFFSET('Smelter Look-up'!$H$4,$V1540-4,0))</f>
        <v/>
      </c>
      <c r="J1540" s="208" t="str">
        <f ca="1">IF(ISERROR($V1540),"",OFFSET('Smelter Look-up'!$I$4,$V1540-4,0))</f>
        <v/>
      </c>
      <c r="K1540" s="152"/>
      <c r="L1540" s="152"/>
      <c r="M1540" s="152"/>
      <c r="N1540" s="152"/>
      <c r="O1540" s="152"/>
      <c r="P1540" s="210"/>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7" t="str">
        <f ca="1">IF(ISERROR($V1541),"",OFFSET('Smelter Look-up'!$G$4,$V1541-4,0))</f>
        <v/>
      </c>
      <c r="I1541" s="208" t="str">
        <f ca="1">IF(ISERROR($V1541),"",OFFSET('Smelter Look-up'!$H$4,$V1541-4,0))</f>
        <v/>
      </c>
      <c r="J1541" s="208" t="str">
        <f ca="1">IF(ISERROR($V1541),"",OFFSET('Smelter Look-up'!$I$4,$V1541-4,0))</f>
        <v/>
      </c>
      <c r="K1541" s="152"/>
      <c r="L1541" s="152"/>
      <c r="M1541" s="152"/>
      <c r="N1541" s="152"/>
      <c r="O1541" s="152"/>
      <c r="P1541" s="210"/>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7" t="str">
        <f ca="1">IF(ISERROR($V1542),"",OFFSET('Smelter Look-up'!$G$4,$V1542-4,0))</f>
        <v/>
      </c>
      <c r="I1542" s="208" t="str">
        <f ca="1">IF(ISERROR($V1542),"",OFFSET('Smelter Look-up'!$H$4,$V1542-4,0))</f>
        <v/>
      </c>
      <c r="J1542" s="208" t="str">
        <f ca="1">IF(ISERROR($V1542),"",OFFSET('Smelter Look-up'!$I$4,$V1542-4,0))</f>
        <v/>
      </c>
      <c r="K1542" s="152"/>
      <c r="L1542" s="152"/>
      <c r="M1542" s="152"/>
      <c r="N1542" s="152"/>
      <c r="O1542" s="152"/>
      <c r="P1542" s="210"/>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7" t="str">
        <f ca="1">IF(ISERROR($V1543),"",OFFSET('Smelter Look-up'!$G$4,$V1543-4,0))</f>
        <v/>
      </c>
      <c r="I1543" s="208" t="str">
        <f ca="1">IF(ISERROR($V1543),"",OFFSET('Smelter Look-up'!$H$4,$V1543-4,0))</f>
        <v/>
      </c>
      <c r="J1543" s="208" t="str">
        <f ca="1">IF(ISERROR($V1543),"",OFFSET('Smelter Look-up'!$I$4,$V1543-4,0))</f>
        <v/>
      </c>
      <c r="K1543" s="152"/>
      <c r="L1543" s="152"/>
      <c r="M1543" s="152"/>
      <c r="N1543" s="152"/>
      <c r="O1543" s="152"/>
      <c r="P1543" s="210"/>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7" t="str">
        <f ca="1">IF(ISERROR($V1544),"",OFFSET('Smelter Look-up'!$G$4,$V1544-4,0))</f>
        <v/>
      </c>
      <c r="I1544" s="208" t="str">
        <f ca="1">IF(ISERROR($V1544),"",OFFSET('Smelter Look-up'!$H$4,$V1544-4,0))</f>
        <v/>
      </c>
      <c r="J1544" s="208" t="str">
        <f ca="1">IF(ISERROR($V1544),"",OFFSET('Smelter Look-up'!$I$4,$V1544-4,0))</f>
        <v/>
      </c>
      <c r="K1544" s="152"/>
      <c r="L1544" s="152"/>
      <c r="M1544" s="152"/>
      <c r="N1544" s="152"/>
      <c r="O1544" s="152"/>
      <c r="P1544" s="210"/>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7" t="str">
        <f ca="1">IF(ISERROR($V1545),"",OFFSET('Smelter Look-up'!$G$4,$V1545-4,0))</f>
        <v/>
      </c>
      <c r="I1545" s="208" t="str">
        <f ca="1">IF(ISERROR($V1545),"",OFFSET('Smelter Look-up'!$H$4,$V1545-4,0))</f>
        <v/>
      </c>
      <c r="J1545" s="208" t="str">
        <f ca="1">IF(ISERROR($V1545),"",OFFSET('Smelter Look-up'!$I$4,$V1545-4,0))</f>
        <v/>
      </c>
      <c r="K1545" s="152"/>
      <c r="L1545" s="152"/>
      <c r="M1545" s="152"/>
      <c r="N1545" s="152"/>
      <c r="O1545" s="152"/>
      <c r="P1545" s="210"/>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7" t="str">
        <f ca="1">IF(ISERROR($V1546),"",OFFSET('Smelter Look-up'!$G$4,$V1546-4,0))</f>
        <v/>
      </c>
      <c r="I1546" s="208" t="str">
        <f ca="1">IF(ISERROR($V1546),"",OFFSET('Smelter Look-up'!$H$4,$V1546-4,0))</f>
        <v/>
      </c>
      <c r="J1546" s="208" t="str">
        <f ca="1">IF(ISERROR($V1546),"",OFFSET('Smelter Look-up'!$I$4,$V1546-4,0))</f>
        <v/>
      </c>
      <c r="K1546" s="152"/>
      <c r="L1546" s="152"/>
      <c r="M1546" s="152"/>
      <c r="N1546" s="152"/>
      <c r="O1546" s="152"/>
      <c r="P1546" s="210"/>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7" t="str">
        <f ca="1">IF(ISERROR($V1547),"",OFFSET('Smelter Look-up'!$G$4,$V1547-4,0))</f>
        <v/>
      </c>
      <c r="I1547" s="208" t="str">
        <f ca="1">IF(ISERROR($V1547),"",OFFSET('Smelter Look-up'!$H$4,$V1547-4,0))</f>
        <v/>
      </c>
      <c r="J1547" s="208" t="str">
        <f ca="1">IF(ISERROR($V1547),"",OFFSET('Smelter Look-up'!$I$4,$V1547-4,0))</f>
        <v/>
      </c>
      <c r="K1547" s="152"/>
      <c r="L1547" s="152"/>
      <c r="M1547" s="152"/>
      <c r="N1547" s="152"/>
      <c r="O1547" s="152"/>
      <c r="P1547" s="210"/>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7" t="str">
        <f ca="1">IF(ISERROR($V1548),"",OFFSET('Smelter Look-up'!$G$4,$V1548-4,0))</f>
        <v/>
      </c>
      <c r="I1548" s="208" t="str">
        <f ca="1">IF(ISERROR($V1548),"",OFFSET('Smelter Look-up'!$H$4,$V1548-4,0))</f>
        <v/>
      </c>
      <c r="J1548" s="208" t="str">
        <f ca="1">IF(ISERROR($V1548),"",OFFSET('Smelter Look-up'!$I$4,$V1548-4,0))</f>
        <v/>
      </c>
      <c r="K1548" s="152"/>
      <c r="L1548" s="152"/>
      <c r="M1548" s="152"/>
      <c r="N1548" s="152"/>
      <c r="O1548" s="152"/>
      <c r="P1548" s="210"/>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7" t="str">
        <f ca="1">IF(ISERROR($V1549),"",OFFSET('Smelter Look-up'!$G$4,$V1549-4,0))</f>
        <v/>
      </c>
      <c r="I1549" s="208" t="str">
        <f ca="1">IF(ISERROR($V1549),"",OFFSET('Smelter Look-up'!$H$4,$V1549-4,0))</f>
        <v/>
      </c>
      <c r="J1549" s="208" t="str">
        <f ca="1">IF(ISERROR($V1549),"",OFFSET('Smelter Look-up'!$I$4,$V1549-4,0))</f>
        <v/>
      </c>
      <c r="K1549" s="152"/>
      <c r="L1549" s="152"/>
      <c r="M1549" s="152"/>
      <c r="N1549" s="152"/>
      <c r="O1549" s="152"/>
      <c r="P1549" s="210"/>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7" t="str">
        <f ca="1">IF(ISERROR($V1550),"",OFFSET('Smelter Look-up'!$G$4,$V1550-4,0))</f>
        <v/>
      </c>
      <c r="I1550" s="208" t="str">
        <f ca="1">IF(ISERROR($V1550),"",OFFSET('Smelter Look-up'!$H$4,$V1550-4,0))</f>
        <v/>
      </c>
      <c r="J1550" s="208" t="str">
        <f ca="1">IF(ISERROR($V1550),"",OFFSET('Smelter Look-up'!$I$4,$V1550-4,0))</f>
        <v/>
      </c>
      <c r="K1550" s="152"/>
      <c r="L1550" s="152"/>
      <c r="M1550" s="152"/>
      <c r="N1550" s="152"/>
      <c r="O1550" s="152"/>
      <c r="P1550" s="210"/>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7" t="str">
        <f ca="1">IF(ISERROR($V1551),"",OFFSET('Smelter Look-up'!$G$4,$V1551-4,0))</f>
        <v/>
      </c>
      <c r="I1551" s="208" t="str">
        <f ca="1">IF(ISERROR($V1551),"",OFFSET('Smelter Look-up'!$H$4,$V1551-4,0))</f>
        <v/>
      </c>
      <c r="J1551" s="208" t="str">
        <f ca="1">IF(ISERROR($V1551),"",OFFSET('Smelter Look-up'!$I$4,$V1551-4,0))</f>
        <v/>
      </c>
      <c r="K1551" s="152"/>
      <c r="L1551" s="152"/>
      <c r="M1551" s="152"/>
      <c r="N1551" s="152"/>
      <c r="O1551" s="152"/>
      <c r="P1551" s="210"/>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7" t="str">
        <f ca="1">IF(ISERROR($V1552),"",OFFSET('Smelter Look-up'!$G$4,$V1552-4,0))</f>
        <v/>
      </c>
      <c r="I1552" s="208" t="str">
        <f ca="1">IF(ISERROR($V1552),"",OFFSET('Smelter Look-up'!$H$4,$V1552-4,0))</f>
        <v/>
      </c>
      <c r="J1552" s="208" t="str">
        <f ca="1">IF(ISERROR($V1552),"",OFFSET('Smelter Look-up'!$I$4,$V1552-4,0))</f>
        <v/>
      </c>
      <c r="K1552" s="152"/>
      <c r="L1552" s="152"/>
      <c r="M1552" s="152"/>
      <c r="N1552" s="152"/>
      <c r="O1552" s="152"/>
      <c r="P1552" s="210"/>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7" t="str">
        <f ca="1">IF(ISERROR($V1553),"",OFFSET('Smelter Look-up'!$G$4,$V1553-4,0))</f>
        <v/>
      </c>
      <c r="I1553" s="208" t="str">
        <f ca="1">IF(ISERROR($V1553),"",OFFSET('Smelter Look-up'!$H$4,$V1553-4,0))</f>
        <v/>
      </c>
      <c r="J1553" s="208" t="str">
        <f ca="1">IF(ISERROR($V1553),"",OFFSET('Smelter Look-up'!$I$4,$V1553-4,0))</f>
        <v/>
      </c>
      <c r="K1553" s="152"/>
      <c r="L1553" s="152"/>
      <c r="M1553" s="152"/>
      <c r="N1553" s="152"/>
      <c r="O1553" s="152"/>
      <c r="P1553" s="210"/>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7" t="str">
        <f ca="1">IF(ISERROR($V1554),"",OFFSET('Smelter Look-up'!$G$4,$V1554-4,0))</f>
        <v/>
      </c>
      <c r="I1554" s="208" t="str">
        <f ca="1">IF(ISERROR($V1554),"",OFFSET('Smelter Look-up'!$H$4,$V1554-4,0))</f>
        <v/>
      </c>
      <c r="J1554" s="208" t="str">
        <f ca="1">IF(ISERROR($V1554),"",OFFSET('Smelter Look-up'!$I$4,$V1554-4,0))</f>
        <v/>
      </c>
      <c r="K1554" s="152"/>
      <c r="L1554" s="152"/>
      <c r="M1554" s="152"/>
      <c r="N1554" s="152"/>
      <c r="O1554" s="152"/>
      <c r="P1554" s="210"/>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7" t="str">
        <f ca="1">IF(ISERROR($V1555),"",OFFSET('Smelter Look-up'!$G$4,$V1555-4,0))</f>
        <v/>
      </c>
      <c r="I1555" s="208" t="str">
        <f ca="1">IF(ISERROR($V1555),"",OFFSET('Smelter Look-up'!$H$4,$V1555-4,0))</f>
        <v/>
      </c>
      <c r="J1555" s="208" t="str">
        <f ca="1">IF(ISERROR($V1555),"",OFFSET('Smelter Look-up'!$I$4,$V1555-4,0))</f>
        <v/>
      </c>
      <c r="K1555" s="152"/>
      <c r="L1555" s="152"/>
      <c r="M1555" s="152"/>
      <c r="N1555" s="152"/>
      <c r="O1555" s="152"/>
      <c r="P1555" s="210"/>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7" t="str">
        <f ca="1">IF(ISERROR($V1556),"",OFFSET('Smelter Look-up'!$G$4,$V1556-4,0))</f>
        <v/>
      </c>
      <c r="I1556" s="208" t="str">
        <f ca="1">IF(ISERROR($V1556),"",OFFSET('Smelter Look-up'!$H$4,$V1556-4,0))</f>
        <v/>
      </c>
      <c r="J1556" s="208" t="str">
        <f ca="1">IF(ISERROR($V1556),"",OFFSET('Smelter Look-up'!$I$4,$V1556-4,0))</f>
        <v/>
      </c>
      <c r="K1556" s="152"/>
      <c r="L1556" s="152"/>
      <c r="M1556" s="152"/>
      <c r="N1556" s="152"/>
      <c r="O1556" s="152"/>
      <c r="P1556" s="210"/>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7" t="str">
        <f ca="1">IF(ISERROR($V1557),"",OFFSET('Smelter Look-up'!$G$4,$V1557-4,0))</f>
        <v/>
      </c>
      <c r="I1557" s="208" t="str">
        <f ca="1">IF(ISERROR($V1557),"",OFFSET('Smelter Look-up'!$H$4,$V1557-4,0))</f>
        <v/>
      </c>
      <c r="J1557" s="208" t="str">
        <f ca="1">IF(ISERROR($V1557),"",OFFSET('Smelter Look-up'!$I$4,$V1557-4,0))</f>
        <v/>
      </c>
      <c r="K1557" s="152"/>
      <c r="L1557" s="152"/>
      <c r="M1557" s="152"/>
      <c r="N1557" s="152"/>
      <c r="O1557" s="152"/>
      <c r="P1557" s="210"/>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7" t="str">
        <f ca="1">IF(ISERROR($V1558),"",OFFSET('Smelter Look-up'!$G$4,$V1558-4,0))</f>
        <v/>
      </c>
      <c r="I1558" s="208" t="str">
        <f ca="1">IF(ISERROR($V1558),"",OFFSET('Smelter Look-up'!$H$4,$V1558-4,0))</f>
        <v/>
      </c>
      <c r="J1558" s="208" t="str">
        <f ca="1">IF(ISERROR($V1558),"",OFFSET('Smelter Look-up'!$I$4,$V1558-4,0))</f>
        <v/>
      </c>
      <c r="K1558" s="152"/>
      <c r="L1558" s="152"/>
      <c r="M1558" s="152"/>
      <c r="N1558" s="152"/>
      <c r="O1558" s="152"/>
      <c r="P1558" s="210"/>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7" t="str">
        <f ca="1">IF(ISERROR($V1559),"",OFFSET('Smelter Look-up'!$G$4,$V1559-4,0))</f>
        <v/>
      </c>
      <c r="I1559" s="208" t="str">
        <f ca="1">IF(ISERROR($V1559),"",OFFSET('Smelter Look-up'!$H$4,$V1559-4,0))</f>
        <v/>
      </c>
      <c r="J1559" s="208" t="str">
        <f ca="1">IF(ISERROR($V1559),"",OFFSET('Smelter Look-up'!$I$4,$V1559-4,0))</f>
        <v/>
      </c>
      <c r="K1559" s="152"/>
      <c r="L1559" s="152"/>
      <c r="M1559" s="152"/>
      <c r="N1559" s="152"/>
      <c r="O1559" s="152"/>
      <c r="P1559" s="210"/>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7" t="str">
        <f ca="1">IF(ISERROR($V1560),"",OFFSET('Smelter Look-up'!$G$4,$V1560-4,0))</f>
        <v/>
      </c>
      <c r="I1560" s="208" t="str">
        <f ca="1">IF(ISERROR($V1560),"",OFFSET('Smelter Look-up'!$H$4,$V1560-4,0))</f>
        <v/>
      </c>
      <c r="J1560" s="208" t="str">
        <f ca="1">IF(ISERROR($V1560),"",OFFSET('Smelter Look-up'!$I$4,$V1560-4,0))</f>
        <v/>
      </c>
      <c r="K1560" s="152"/>
      <c r="L1560" s="152"/>
      <c r="M1560" s="152"/>
      <c r="N1560" s="152"/>
      <c r="O1560" s="152"/>
      <c r="P1560" s="210"/>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7" t="str">
        <f ca="1">IF(ISERROR($V1561),"",OFFSET('Smelter Look-up'!$G$4,$V1561-4,0))</f>
        <v/>
      </c>
      <c r="I1561" s="208" t="str">
        <f ca="1">IF(ISERROR($V1561),"",OFFSET('Smelter Look-up'!$H$4,$V1561-4,0))</f>
        <v/>
      </c>
      <c r="J1561" s="208" t="str">
        <f ca="1">IF(ISERROR($V1561),"",OFFSET('Smelter Look-up'!$I$4,$V1561-4,0))</f>
        <v/>
      </c>
      <c r="K1561" s="152"/>
      <c r="L1561" s="152"/>
      <c r="M1561" s="152"/>
      <c r="N1561" s="152"/>
      <c r="O1561" s="152"/>
      <c r="P1561" s="210"/>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7" t="str">
        <f ca="1">IF(ISERROR($V1562),"",OFFSET('Smelter Look-up'!$G$4,$V1562-4,0))</f>
        <v/>
      </c>
      <c r="I1562" s="208" t="str">
        <f ca="1">IF(ISERROR($V1562),"",OFFSET('Smelter Look-up'!$H$4,$V1562-4,0))</f>
        <v/>
      </c>
      <c r="J1562" s="208" t="str">
        <f ca="1">IF(ISERROR($V1562),"",OFFSET('Smelter Look-up'!$I$4,$V1562-4,0))</f>
        <v/>
      </c>
      <c r="K1562" s="152"/>
      <c r="L1562" s="152"/>
      <c r="M1562" s="152"/>
      <c r="N1562" s="152"/>
      <c r="O1562" s="152"/>
      <c r="P1562" s="210"/>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7" t="str">
        <f ca="1">IF(ISERROR($V1563),"",OFFSET('Smelter Look-up'!$G$4,$V1563-4,0))</f>
        <v/>
      </c>
      <c r="I1563" s="208" t="str">
        <f ca="1">IF(ISERROR($V1563),"",OFFSET('Smelter Look-up'!$H$4,$V1563-4,0))</f>
        <v/>
      </c>
      <c r="J1563" s="208" t="str">
        <f ca="1">IF(ISERROR($V1563),"",OFFSET('Smelter Look-up'!$I$4,$V1563-4,0))</f>
        <v/>
      </c>
      <c r="K1563" s="152"/>
      <c r="L1563" s="152"/>
      <c r="M1563" s="152"/>
      <c r="N1563" s="152"/>
      <c r="O1563" s="152"/>
      <c r="P1563" s="210"/>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7" t="str">
        <f ca="1">IF(ISERROR($V1564),"",OFFSET('Smelter Look-up'!$G$4,$V1564-4,0))</f>
        <v/>
      </c>
      <c r="I1564" s="208" t="str">
        <f ca="1">IF(ISERROR($V1564),"",OFFSET('Smelter Look-up'!$H$4,$V1564-4,0))</f>
        <v/>
      </c>
      <c r="J1564" s="208" t="str">
        <f ca="1">IF(ISERROR($V1564),"",OFFSET('Smelter Look-up'!$I$4,$V1564-4,0))</f>
        <v/>
      </c>
      <c r="K1564" s="152"/>
      <c r="L1564" s="152"/>
      <c r="M1564" s="152"/>
      <c r="N1564" s="152"/>
      <c r="O1564" s="152"/>
      <c r="P1564" s="210"/>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7" t="str">
        <f ca="1">IF(ISERROR($V1565),"",OFFSET('Smelter Look-up'!$G$4,$V1565-4,0))</f>
        <v/>
      </c>
      <c r="I1565" s="208" t="str">
        <f ca="1">IF(ISERROR($V1565),"",OFFSET('Smelter Look-up'!$H$4,$V1565-4,0))</f>
        <v/>
      </c>
      <c r="J1565" s="208" t="str">
        <f ca="1">IF(ISERROR($V1565),"",OFFSET('Smelter Look-up'!$I$4,$V1565-4,0))</f>
        <v/>
      </c>
      <c r="K1565" s="152"/>
      <c r="L1565" s="152"/>
      <c r="M1565" s="152"/>
      <c r="N1565" s="152"/>
      <c r="O1565" s="152"/>
      <c r="P1565" s="210"/>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7" t="str">
        <f ca="1">IF(ISERROR($V1566),"",OFFSET('Smelter Look-up'!$G$4,$V1566-4,0))</f>
        <v/>
      </c>
      <c r="I1566" s="208" t="str">
        <f ca="1">IF(ISERROR($V1566),"",OFFSET('Smelter Look-up'!$H$4,$V1566-4,0))</f>
        <v/>
      </c>
      <c r="J1566" s="208" t="str">
        <f ca="1">IF(ISERROR($V1566),"",OFFSET('Smelter Look-up'!$I$4,$V1566-4,0))</f>
        <v/>
      </c>
      <c r="K1566" s="152"/>
      <c r="L1566" s="152"/>
      <c r="M1566" s="152"/>
      <c r="N1566" s="152"/>
      <c r="O1566" s="152"/>
      <c r="P1566" s="210"/>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7" t="str">
        <f ca="1">IF(ISERROR($V1567),"",OFFSET('Smelter Look-up'!$G$4,$V1567-4,0))</f>
        <v/>
      </c>
      <c r="I1567" s="208" t="str">
        <f ca="1">IF(ISERROR($V1567),"",OFFSET('Smelter Look-up'!$H$4,$V1567-4,0))</f>
        <v/>
      </c>
      <c r="J1567" s="208" t="str">
        <f ca="1">IF(ISERROR($V1567),"",OFFSET('Smelter Look-up'!$I$4,$V1567-4,0))</f>
        <v/>
      </c>
      <c r="K1567" s="152"/>
      <c r="L1567" s="152"/>
      <c r="M1567" s="152"/>
      <c r="N1567" s="152"/>
      <c r="O1567" s="152"/>
      <c r="P1567" s="210"/>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7" t="str">
        <f ca="1">IF(ISERROR($V1568),"",OFFSET('Smelter Look-up'!$G$4,$V1568-4,0))</f>
        <v/>
      </c>
      <c r="I1568" s="208" t="str">
        <f ca="1">IF(ISERROR($V1568),"",OFFSET('Smelter Look-up'!$H$4,$V1568-4,0))</f>
        <v/>
      </c>
      <c r="J1568" s="208" t="str">
        <f ca="1">IF(ISERROR($V1568),"",OFFSET('Smelter Look-up'!$I$4,$V1568-4,0))</f>
        <v/>
      </c>
      <c r="K1568" s="152"/>
      <c r="L1568" s="152"/>
      <c r="M1568" s="152"/>
      <c r="N1568" s="152"/>
      <c r="O1568" s="152"/>
      <c r="P1568" s="210"/>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7" t="str">
        <f ca="1">IF(ISERROR($V1569),"",OFFSET('Smelter Look-up'!$G$4,$V1569-4,0))</f>
        <v/>
      </c>
      <c r="I1569" s="208" t="str">
        <f ca="1">IF(ISERROR($V1569),"",OFFSET('Smelter Look-up'!$H$4,$V1569-4,0))</f>
        <v/>
      </c>
      <c r="J1569" s="208" t="str">
        <f ca="1">IF(ISERROR($V1569),"",OFFSET('Smelter Look-up'!$I$4,$V1569-4,0))</f>
        <v/>
      </c>
      <c r="K1569" s="152"/>
      <c r="L1569" s="152"/>
      <c r="M1569" s="152"/>
      <c r="N1569" s="152"/>
      <c r="O1569" s="152"/>
      <c r="P1569" s="210"/>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7" t="str">
        <f ca="1">IF(ISERROR($V1570),"",OFFSET('Smelter Look-up'!$G$4,$V1570-4,0))</f>
        <v/>
      </c>
      <c r="I1570" s="208" t="str">
        <f ca="1">IF(ISERROR($V1570),"",OFFSET('Smelter Look-up'!$H$4,$V1570-4,0))</f>
        <v/>
      </c>
      <c r="J1570" s="208" t="str">
        <f ca="1">IF(ISERROR($V1570),"",OFFSET('Smelter Look-up'!$I$4,$V1570-4,0))</f>
        <v/>
      </c>
      <c r="K1570" s="152"/>
      <c r="L1570" s="152"/>
      <c r="M1570" s="152"/>
      <c r="N1570" s="152"/>
      <c r="O1570" s="152"/>
      <c r="P1570" s="210"/>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7" t="str">
        <f ca="1">IF(ISERROR($V1571),"",OFFSET('Smelter Look-up'!$G$4,$V1571-4,0))</f>
        <v/>
      </c>
      <c r="I1571" s="208" t="str">
        <f ca="1">IF(ISERROR($V1571),"",OFFSET('Smelter Look-up'!$H$4,$V1571-4,0))</f>
        <v/>
      </c>
      <c r="J1571" s="208" t="str">
        <f ca="1">IF(ISERROR($V1571),"",OFFSET('Smelter Look-up'!$I$4,$V1571-4,0))</f>
        <v/>
      </c>
      <c r="K1571" s="152"/>
      <c r="L1571" s="152"/>
      <c r="M1571" s="152"/>
      <c r="N1571" s="152"/>
      <c r="O1571" s="152"/>
      <c r="P1571" s="210"/>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7" t="str">
        <f ca="1">IF(ISERROR($V1572),"",OFFSET('Smelter Look-up'!$G$4,$V1572-4,0))</f>
        <v/>
      </c>
      <c r="I1572" s="208" t="str">
        <f ca="1">IF(ISERROR($V1572),"",OFFSET('Smelter Look-up'!$H$4,$V1572-4,0))</f>
        <v/>
      </c>
      <c r="J1572" s="208" t="str">
        <f ca="1">IF(ISERROR($V1572),"",OFFSET('Smelter Look-up'!$I$4,$V1572-4,0))</f>
        <v/>
      </c>
      <c r="K1572" s="152"/>
      <c r="L1572" s="152"/>
      <c r="M1572" s="152"/>
      <c r="N1572" s="152"/>
      <c r="O1572" s="152"/>
      <c r="P1572" s="210"/>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7" t="str">
        <f ca="1">IF(ISERROR($V1573),"",OFFSET('Smelter Look-up'!$G$4,$V1573-4,0))</f>
        <v/>
      </c>
      <c r="I1573" s="208" t="str">
        <f ca="1">IF(ISERROR($V1573),"",OFFSET('Smelter Look-up'!$H$4,$V1573-4,0))</f>
        <v/>
      </c>
      <c r="J1573" s="208" t="str">
        <f ca="1">IF(ISERROR($V1573),"",OFFSET('Smelter Look-up'!$I$4,$V1573-4,0))</f>
        <v/>
      </c>
      <c r="K1573" s="152"/>
      <c r="L1573" s="152"/>
      <c r="M1573" s="152"/>
      <c r="N1573" s="152"/>
      <c r="O1573" s="152"/>
      <c r="P1573" s="210"/>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7" t="str">
        <f ca="1">IF(ISERROR($V1574),"",OFFSET('Smelter Look-up'!$G$4,$V1574-4,0))</f>
        <v/>
      </c>
      <c r="I1574" s="208" t="str">
        <f ca="1">IF(ISERROR($V1574),"",OFFSET('Smelter Look-up'!$H$4,$V1574-4,0))</f>
        <v/>
      </c>
      <c r="J1574" s="208" t="str">
        <f ca="1">IF(ISERROR($V1574),"",OFFSET('Smelter Look-up'!$I$4,$V1574-4,0))</f>
        <v/>
      </c>
      <c r="K1574" s="152"/>
      <c r="L1574" s="152"/>
      <c r="M1574" s="152"/>
      <c r="N1574" s="152"/>
      <c r="O1574" s="152"/>
      <c r="P1574" s="210"/>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7" t="str">
        <f ca="1">IF(ISERROR($V1575),"",OFFSET('Smelter Look-up'!$G$4,$V1575-4,0))</f>
        <v/>
      </c>
      <c r="I1575" s="208" t="str">
        <f ca="1">IF(ISERROR($V1575),"",OFFSET('Smelter Look-up'!$H$4,$V1575-4,0))</f>
        <v/>
      </c>
      <c r="J1575" s="208" t="str">
        <f ca="1">IF(ISERROR($V1575),"",OFFSET('Smelter Look-up'!$I$4,$V1575-4,0))</f>
        <v/>
      </c>
      <c r="K1575" s="152"/>
      <c r="L1575" s="152"/>
      <c r="M1575" s="152"/>
      <c r="N1575" s="152"/>
      <c r="O1575" s="152"/>
      <c r="P1575" s="210"/>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7" t="str">
        <f ca="1">IF(ISERROR($V1576),"",OFFSET('Smelter Look-up'!$G$4,$V1576-4,0))</f>
        <v/>
      </c>
      <c r="I1576" s="208" t="str">
        <f ca="1">IF(ISERROR($V1576),"",OFFSET('Smelter Look-up'!$H$4,$V1576-4,0))</f>
        <v/>
      </c>
      <c r="J1576" s="208" t="str">
        <f ca="1">IF(ISERROR($V1576),"",OFFSET('Smelter Look-up'!$I$4,$V1576-4,0))</f>
        <v/>
      </c>
      <c r="K1576" s="152"/>
      <c r="L1576" s="152"/>
      <c r="M1576" s="152"/>
      <c r="N1576" s="152"/>
      <c r="O1576" s="152"/>
      <c r="P1576" s="210"/>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7" t="str">
        <f ca="1">IF(ISERROR($V1577),"",OFFSET('Smelter Look-up'!$G$4,$V1577-4,0))</f>
        <v/>
      </c>
      <c r="I1577" s="208" t="str">
        <f ca="1">IF(ISERROR($V1577),"",OFFSET('Smelter Look-up'!$H$4,$V1577-4,0))</f>
        <v/>
      </c>
      <c r="J1577" s="208" t="str">
        <f ca="1">IF(ISERROR($V1577),"",OFFSET('Smelter Look-up'!$I$4,$V1577-4,0))</f>
        <v/>
      </c>
      <c r="K1577" s="152"/>
      <c r="L1577" s="152"/>
      <c r="M1577" s="152"/>
      <c r="N1577" s="152"/>
      <c r="O1577" s="152"/>
      <c r="P1577" s="210"/>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7" t="str">
        <f ca="1">IF(ISERROR($V1578),"",OFFSET('Smelter Look-up'!$G$4,$V1578-4,0))</f>
        <v/>
      </c>
      <c r="I1578" s="208" t="str">
        <f ca="1">IF(ISERROR($V1578),"",OFFSET('Smelter Look-up'!$H$4,$V1578-4,0))</f>
        <v/>
      </c>
      <c r="J1578" s="208" t="str">
        <f ca="1">IF(ISERROR($V1578),"",OFFSET('Smelter Look-up'!$I$4,$V1578-4,0))</f>
        <v/>
      </c>
      <c r="K1578" s="152"/>
      <c r="L1578" s="152"/>
      <c r="M1578" s="152"/>
      <c r="N1578" s="152"/>
      <c r="O1578" s="152"/>
      <c r="P1578" s="210"/>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7" t="str">
        <f ca="1">IF(ISERROR($V1579),"",OFFSET('Smelter Look-up'!$G$4,$V1579-4,0))</f>
        <v/>
      </c>
      <c r="I1579" s="208" t="str">
        <f ca="1">IF(ISERROR($V1579),"",OFFSET('Smelter Look-up'!$H$4,$V1579-4,0))</f>
        <v/>
      </c>
      <c r="J1579" s="208" t="str">
        <f ca="1">IF(ISERROR($V1579),"",OFFSET('Smelter Look-up'!$I$4,$V1579-4,0))</f>
        <v/>
      </c>
      <c r="K1579" s="152"/>
      <c r="L1579" s="152"/>
      <c r="M1579" s="152"/>
      <c r="N1579" s="152"/>
      <c r="O1579" s="152"/>
      <c r="P1579" s="210"/>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7" t="str">
        <f ca="1">IF(ISERROR($V1580),"",OFFSET('Smelter Look-up'!$G$4,$V1580-4,0))</f>
        <v/>
      </c>
      <c r="I1580" s="208" t="str">
        <f ca="1">IF(ISERROR($V1580),"",OFFSET('Smelter Look-up'!$H$4,$V1580-4,0))</f>
        <v/>
      </c>
      <c r="J1580" s="208" t="str">
        <f ca="1">IF(ISERROR($V1580),"",OFFSET('Smelter Look-up'!$I$4,$V1580-4,0))</f>
        <v/>
      </c>
      <c r="K1580" s="152"/>
      <c r="L1580" s="152"/>
      <c r="M1580" s="152"/>
      <c r="N1580" s="152"/>
      <c r="O1580" s="152"/>
      <c r="P1580" s="210"/>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7" t="str">
        <f ca="1">IF(ISERROR($V1581),"",OFFSET('Smelter Look-up'!$G$4,$V1581-4,0))</f>
        <v/>
      </c>
      <c r="I1581" s="208" t="str">
        <f ca="1">IF(ISERROR($V1581),"",OFFSET('Smelter Look-up'!$H$4,$V1581-4,0))</f>
        <v/>
      </c>
      <c r="J1581" s="208" t="str">
        <f ca="1">IF(ISERROR($V1581),"",OFFSET('Smelter Look-up'!$I$4,$V1581-4,0))</f>
        <v/>
      </c>
      <c r="K1581" s="152"/>
      <c r="L1581" s="152"/>
      <c r="M1581" s="152"/>
      <c r="N1581" s="152"/>
      <c r="O1581" s="152"/>
      <c r="P1581" s="210"/>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7" t="str">
        <f ca="1">IF(ISERROR($V1582),"",OFFSET('Smelter Look-up'!$G$4,$V1582-4,0))</f>
        <v/>
      </c>
      <c r="I1582" s="208" t="str">
        <f ca="1">IF(ISERROR($V1582),"",OFFSET('Smelter Look-up'!$H$4,$V1582-4,0))</f>
        <v/>
      </c>
      <c r="J1582" s="208" t="str">
        <f ca="1">IF(ISERROR($V1582),"",OFFSET('Smelter Look-up'!$I$4,$V1582-4,0))</f>
        <v/>
      </c>
      <c r="K1582" s="152"/>
      <c r="L1582" s="152"/>
      <c r="M1582" s="152"/>
      <c r="N1582" s="152"/>
      <c r="O1582" s="152"/>
      <c r="P1582" s="210"/>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7" t="str">
        <f ca="1">IF(ISERROR($V1583),"",OFFSET('Smelter Look-up'!$G$4,$V1583-4,0))</f>
        <v/>
      </c>
      <c r="I1583" s="208" t="str">
        <f ca="1">IF(ISERROR($V1583),"",OFFSET('Smelter Look-up'!$H$4,$V1583-4,0))</f>
        <v/>
      </c>
      <c r="J1583" s="208" t="str">
        <f ca="1">IF(ISERROR($V1583),"",OFFSET('Smelter Look-up'!$I$4,$V1583-4,0))</f>
        <v/>
      </c>
      <c r="K1583" s="152"/>
      <c r="L1583" s="152"/>
      <c r="M1583" s="152"/>
      <c r="N1583" s="152"/>
      <c r="O1583" s="152"/>
      <c r="P1583" s="210"/>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7" t="str">
        <f ca="1">IF(ISERROR($V1584),"",OFFSET('Smelter Look-up'!$G$4,$V1584-4,0))</f>
        <v/>
      </c>
      <c r="I1584" s="208" t="str">
        <f ca="1">IF(ISERROR($V1584),"",OFFSET('Smelter Look-up'!$H$4,$V1584-4,0))</f>
        <v/>
      </c>
      <c r="J1584" s="208" t="str">
        <f ca="1">IF(ISERROR($V1584),"",OFFSET('Smelter Look-up'!$I$4,$V1584-4,0))</f>
        <v/>
      </c>
      <c r="K1584" s="152"/>
      <c r="L1584" s="152"/>
      <c r="M1584" s="152"/>
      <c r="N1584" s="152"/>
      <c r="O1584" s="152"/>
      <c r="P1584" s="210"/>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7" t="str">
        <f ca="1">IF(ISERROR($V1585),"",OFFSET('Smelter Look-up'!$G$4,$V1585-4,0))</f>
        <v/>
      </c>
      <c r="I1585" s="208" t="str">
        <f ca="1">IF(ISERROR($V1585),"",OFFSET('Smelter Look-up'!$H$4,$V1585-4,0))</f>
        <v/>
      </c>
      <c r="J1585" s="208" t="str">
        <f ca="1">IF(ISERROR($V1585),"",OFFSET('Smelter Look-up'!$I$4,$V1585-4,0))</f>
        <v/>
      </c>
      <c r="K1585" s="152"/>
      <c r="L1585" s="152"/>
      <c r="M1585" s="152"/>
      <c r="N1585" s="152"/>
      <c r="O1585" s="152"/>
      <c r="P1585" s="210"/>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7" t="str">
        <f ca="1">IF(ISERROR($V1586),"",OFFSET('Smelter Look-up'!$G$4,$V1586-4,0))</f>
        <v/>
      </c>
      <c r="I1586" s="208" t="str">
        <f ca="1">IF(ISERROR($V1586),"",OFFSET('Smelter Look-up'!$H$4,$V1586-4,0))</f>
        <v/>
      </c>
      <c r="J1586" s="208" t="str">
        <f ca="1">IF(ISERROR($V1586),"",OFFSET('Smelter Look-up'!$I$4,$V1586-4,0))</f>
        <v/>
      </c>
      <c r="K1586" s="152"/>
      <c r="L1586" s="152"/>
      <c r="M1586" s="152"/>
      <c r="N1586" s="152"/>
      <c r="O1586" s="152"/>
      <c r="P1586" s="210"/>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7" t="str">
        <f ca="1">IF(ISERROR($V1587),"",OFFSET('Smelter Look-up'!$G$4,$V1587-4,0))</f>
        <v/>
      </c>
      <c r="I1587" s="208" t="str">
        <f ca="1">IF(ISERROR($V1587),"",OFFSET('Smelter Look-up'!$H$4,$V1587-4,0))</f>
        <v/>
      </c>
      <c r="J1587" s="208" t="str">
        <f ca="1">IF(ISERROR($V1587),"",OFFSET('Smelter Look-up'!$I$4,$V1587-4,0))</f>
        <v/>
      </c>
      <c r="K1587" s="152"/>
      <c r="L1587" s="152"/>
      <c r="M1587" s="152"/>
      <c r="N1587" s="152"/>
      <c r="O1587" s="152"/>
      <c r="P1587" s="210"/>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7" t="str">
        <f ca="1">IF(ISERROR($V1588),"",OFFSET('Smelter Look-up'!$G$4,$V1588-4,0))</f>
        <v/>
      </c>
      <c r="I1588" s="208" t="str">
        <f ca="1">IF(ISERROR($V1588),"",OFFSET('Smelter Look-up'!$H$4,$V1588-4,0))</f>
        <v/>
      </c>
      <c r="J1588" s="208" t="str">
        <f ca="1">IF(ISERROR($V1588),"",OFFSET('Smelter Look-up'!$I$4,$V1588-4,0))</f>
        <v/>
      </c>
      <c r="K1588" s="152"/>
      <c r="L1588" s="152"/>
      <c r="M1588" s="152"/>
      <c r="N1588" s="152"/>
      <c r="O1588" s="152"/>
      <c r="P1588" s="210"/>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7" t="str">
        <f ca="1">IF(ISERROR($V1589),"",OFFSET('Smelter Look-up'!$G$4,$V1589-4,0))</f>
        <v/>
      </c>
      <c r="I1589" s="208" t="str">
        <f ca="1">IF(ISERROR($V1589),"",OFFSET('Smelter Look-up'!$H$4,$V1589-4,0))</f>
        <v/>
      </c>
      <c r="J1589" s="208" t="str">
        <f ca="1">IF(ISERROR($V1589),"",OFFSET('Smelter Look-up'!$I$4,$V1589-4,0))</f>
        <v/>
      </c>
      <c r="K1589" s="152"/>
      <c r="L1589" s="152"/>
      <c r="M1589" s="152"/>
      <c r="N1589" s="152"/>
      <c r="O1589" s="152"/>
      <c r="P1589" s="210"/>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7" t="str">
        <f ca="1">IF(ISERROR($V1590),"",OFFSET('Smelter Look-up'!$G$4,$V1590-4,0))</f>
        <v/>
      </c>
      <c r="I1590" s="208" t="str">
        <f ca="1">IF(ISERROR($V1590),"",OFFSET('Smelter Look-up'!$H$4,$V1590-4,0))</f>
        <v/>
      </c>
      <c r="J1590" s="208" t="str">
        <f ca="1">IF(ISERROR($V1590),"",OFFSET('Smelter Look-up'!$I$4,$V1590-4,0))</f>
        <v/>
      </c>
      <c r="K1590" s="152"/>
      <c r="L1590" s="152"/>
      <c r="M1590" s="152"/>
      <c r="N1590" s="152"/>
      <c r="O1590" s="152"/>
      <c r="P1590" s="210"/>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7" t="str">
        <f ca="1">IF(ISERROR($V1591),"",OFFSET('Smelter Look-up'!$G$4,$V1591-4,0))</f>
        <v/>
      </c>
      <c r="I1591" s="208" t="str">
        <f ca="1">IF(ISERROR($V1591),"",OFFSET('Smelter Look-up'!$H$4,$V1591-4,0))</f>
        <v/>
      </c>
      <c r="J1591" s="208" t="str">
        <f ca="1">IF(ISERROR($V1591),"",OFFSET('Smelter Look-up'!$I$4,$V1591-4,0))</f>
        <v/>
      </c>
      <c r="K1591" s="152"/>
      <c r="L1591" s="152"/>
      <c r="M1591" s="152"/>
      <c r="N1591" s="152"/>
      <c r="O1591" s="152"/>
      <c r="P1591" s="210"/>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7" t="str">
        <f ca="1">IF(ISERROR($V1592),"",OFFSET('Smelter Look-up'!$G$4,$V1592-4,0))</f>
        <v/>
      </c>
      <c r="I1592" s="208" t="str">
        <f ca="1">IF(ISERROR($V1592),"",OFFSET('Smelter Look-up'!$H$4,$V1592-4,0))</f>
        <v/>
      </c>
      <c r="J1592" s="208" t="str">
        <f ca="1">IF(ISERROR($V1592),"",OFFSET('Smelter Look-up'!$I$4,$V1592-4,0))</f>
        <v/>
      </c>
      <c r="K1592" s="152"/>
      <c r="L1592" s="152"/>
      <c r="M1592" s="152"/>
      <c r="N1592" s="152"/>
      <c r="O1592" s="152"/>
      <c r="P1592" s="210"/>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7" t="str">
        <f ca="1">IF(ISERROR($V1593),"",OFFSET('Smelter Look-up'!$G$4,$V1593-4,0))</f>
        <v/>
      </c>
      <c r="I1593" s="208" t="str">
        <f ca="1">IF(ISERROR($V1593),"",OFFSET('Smelter Look-up'!$H$4,$V1593-4,0))</f>
        <v/>
      </c>
      <c r="J1593" s="208" t="str">
        <f ca="1">IF(ISERROR($V1593),"",OFFSET('Smelter Look-up'!$I$4,$V1593-4,0))</f>
        <v/>
      </c>
      <c r="K1593" s="152"/>
      <c r="L1593" s="152"/>
      <c r="M1593" s="152"/>
      <c r="N1593" s="152"/>
      <c r="O1593" s="152"/>
      <c r="P1593" s="210"/>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7" t="str">
        <f ca="1">IF(ISERROR($V1594),"",OFFSET('Smelter Look-up'!$G$4,$V1594-4,0))</f>
        <v/>
      </c>
      <c r="I1594" s="208" t="str">
        <f ca="1">IF(ISERROR($V1594),"",OFFSET('Smelter Look-up'!$H$4,$V1594-4,0))</f>
        <v/>
      </c>
      <c r="J1594" s="208" t="str">
        <f ca="1">IF(ISERROR($V1594),"",OFFSET('Smelter Look-up'!$I$4,$V1594-4,0))</f>
        <v/>
      </c>
      <c r="K1594" s="152"/>
      <c r="L1594" s="152"/>
      <c r="M1594" s="152"/>
      <c r="N1594" s="152"/>
      <c r="O1594" s="152"/>
      <c r="P1594" s="210"/>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7" t="str">
        <f ca="1">IF(ISERROR($V1595),"",OFFSET('Smelter Look-up'!$G$4,$V1595-4,0))</f>
        <v/>
      </c>
      <c r="I1595" s="208" t="str">
        <f ca="1">IF(ISERROR($V1595),"",OFFSET('Smelter Look-up'!$H$4,$V1595-4,0))</f>
        <v/>
      </c>
      <c r="J1595" s="208" t="str">
        <f ca="1">IF(ISERROR($V1595),"",OFFSET('Smelter Look-up'!$I$4,$V1595-4,0))</f>
        <v/>
      </c>
      <c r="K1595" s="152"/>
      <c r="L1595" s="152"/>
      <c r="M1595" s="152"/>
      <c r="N1595" s="152"/>
      <c r="O1595" s="152"/>
      <c r="P1595" s="210"/>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7" t="str">
        <f ca="1">IF(ISERROR($V1596),"",OFFSET('Smelter Look-up'!$G$4,$V1596-4,0))</f>
        <v/>
      </c>
      <c r="I1596" s="208" t="str">
        <f ca="1">IF(ISERROR($V1596),"",OFFSET('Smelter Look-up'!$H$4,$V1596-4,0))</f>
        <v/>
      </c>
      <c r="J1596" s="208" t="str">
        <f ca="1">IF(ISERROR($V1596),"",OFFSET('Smelter Look-up'!$I$4,$V1596-4,0))</f>
        <v/>
      </c>
      <c r="K1596" s="152"/>
      <c r="L1596" s="152"/>
      <c r="M1596" s="152"/>
      <c r="N1596" s="152"/>
      <c r="O1596" s="152"/>
      <c r="P1596" s="210"/>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7" t="str">
        <f ca="1">IF(ISERROR($V1597),"",OFFSET('Smelter Look-up'!$G$4,$V1597-4,0))</f>
        <v/>
      </c>
      <c r="I1597" s="208" t="str">
        <f ca="1">IF(ISERROR($V1597),"",OFFSET('Smelter Look-up'!$H$4,$V1597-4,0))</f>
        <v/>
      </c>
      <c r="J1597" s="208" t="str">
        <f ca="1">IF(ISERROR($V1597),"",OFFSET('Smelter Look-up'!$I$4,$V1597-4,0))</f>
        <v/>
      </c>
      <c r="K1597" s="152"/>
      <c r="L1597" s="152"/>
      <c r="M1597" s="152"/>
      <c r="N1597" s="152"/>
      <c r="O1597" s="152"/>
      <c r="P1597" s="210"/>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7" t="str">
        <f ca="1">IF(ISERROR($V1598),"",OFFSET('Smelter Look-up'!$G$4,$V1598-4,0))</f>
        <v/>
      </c>
      <c r="I1598" s="208" t="str">
        <f ca="1">IF(ISERROR($V1598),"",OFFSET('Smelter Look-up'!$H$4,$V1598-4,0))</f>
        <v/>
      </c>
      <c r="J1598" s="208" t="str">
        <f ca="1">IF(ISERROR($V1598),"",OFFSET('Smelter Look-up'!$I$4,$V1598-4,0))</f>
        <v/>
      </c>
      <c r="K1598" s="152"/>
      <c r="L1598" s="152"/>
      <c r="M1598" s="152"/>
      <c r="N1598" s="152"/>
      <c r="O1598" s="152"/>
      <c r="P1598" s="210"/>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7" t="str">
        <f ca="1">IF(ISERROR($V1599),"",OFFSET('Smelter Look-up'!$G$4,$V1599-4,0))</f>
        <v/>
      </c>
      <c r="I1599" s="208" t="str">
        <f ca="1">IF(ISERROR($V1599),"",OFFSET('Smelter Look-up'!$H$4,$V1599-4,0))</f>
        <v/>
      </c>
      <c r="J1599" s="208" t="str">
        <f ca="1">IF(ISERROR($V1599),"",OFFSET('Smelter Look-up'!$I$4,$V1599-4,0))</f>
        <v/>
      </c>
      <c r="K1599" s="152"/>
      <c r="L1599" s="152"/>
      <c r="M1599" s="152"/>
      <c r="N1599" s="152"/>
      <c r="O1599" s="152"/>
      <c r="P1599" s="210"/>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7" t="str">
        <f ca="1">IF(ISERROR($V1600),"",OFFSET('Smelter Look-up'!$G$4,$V1600-4,0))</f>
        <v/>
      </c>
      <c r="I1600" s="208" t="str">
        <f ca="1">IF(ISERROR($V1600),"",OFFSET('Smelter Look-up'!$H$4,$V1600-4,0))</f>
        <v/>
      </c>
      <c r="J1600" s="208" t="str">
        <f ca="1">IF(ISERROR($V1600),"",OFFSET('Smelter Look-up'!$I$4,$V1600-4,0))</f>
        <v/>
      </c>
      <c r="K1600" s="152"/>
      <c r="L1600" s="152"/>
      <c r="M1600" s="152"/>
      <c r="N1600" s="152"/>
      <c r="O1600" s="152"/>
      <c r="P1600" s="210"/>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7" t="str">
        <f ca="1">IF(ISERROR($V1601),"",OFFSET('Smelter Look-up'!$G$4,$V1601-4,0))</f>
        <v/>
      </c>
      <c r="I1601" s="208" t="str">
        <f ca="1">IF(ISERROR($V1601),"",OFFSET('Smelter Look-up'!$H$4,$V1601-4,0))</f>
        <v/>
      </c>
      <c r="J1601" s="208" t="str">
        <f ca="1">IF(ISERROR($V1601),"",OFFSET('Smelter Look-up'!$I$4,$V1601-4,0))</f>
        <v/>
      </c>
      <c r="K1601" s="152"/>
      <c r="L1601" s="152"/>
      <c r="M1601" s="152"/>
      <c r="N1601" s="152"/>
      <c r="O1601" s="152"/>
      <c r="P1601" s="210"/>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7" t="str">
        <f ca="1">IF(ISERROR($V1602),"",OFFSET('Smelter Look-up'!$G$4,$V1602-4,0))</f>
        <v/>
      </c>
      <c r="I1602" s="208" t="str">
        <f ca="1">IF(ISERROR($V1602),"",OFFSET('Smelter Look-up'!$H$4,$V1602-4,0))</f>
        <v/>
      </c>
      <c r="J1602" s="208" t="str">
        <f ca="1">IF(ISERROR($V1602),"",OFFSET('Smelter Look-up'!$I$4,$V1602-4,0))</f>
        <v/>
      </c>
      <c r="K1602" s="152"/>
      <c r="L1602" s="152"/>
      <c r="M1602" s="152"/>
      <c r="N1602" s="152"/>
      <c r="O1602" s="152"/>
      <c r="P1602" s="210"/>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7" t="str">
        <f ca="1">IF(ISERROR($V1603),"",OFFSET('Smelter Look-up'!$G$4,$V1603-4,0))</f>
        <v/>
      </c>
      <c r="I1603" s="208" t="str">
        <f ca="1">IF(ISERROR($V1603),"",OFFSET('Smelter Look-up'!$H$4,$V1603-4,0))</f>
        <v/>
      </c>
      <c r="J1603" s="208" t="str">
        <f ca="1">IF(ISERROR($V1603),"",OFFSET('Smelter Look-up'!$I$4,$V1603-4,0))</f>
        <v/>
      </c>
      <c r="K1603" s="152"/>
      <c r="L1603" s="152"/>
      <c r="M1603" s="152"/>
      <c r="N1603" s="152"/>
      <c r="O1603" s="152"/>
      <c r="P1603" s="210"/>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7" t="str">
        <f ca="1">IF(ISERROR($V1604),"",OFFSET('Smelter Look-up'!$G$4,$V1604-4,0))</f>
        <v/>
      </c>
      <c r="I1604" s="208" t="str">
        <f ca="1">IF(ISERROR($V1604),"",OFFSET('Smelter Look-up'!$H$4,$V1604-4,0))</f>
        <v/>
      </c>
      <c r="J1604" s="208" t="str">
        <f ca="1">IF(ISERROR($V1604),"",OFFSET('Smelter Look-up'!$I$4,$V1604-4,0))</f>
        <v/>
      </c>
      <c r="K1604" s="152"/>
      <c r="L1604" s="152"/>
      <c r="M1604" s="152"/>
      <c r="N1604" s="152"/>
      <c r="O1604" s="152"/>
      <c r="P1604" s="210"/>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7" t="str">
        <f ca="1">IF(ISERROR($V1605),"",OFFSET('Smelter Look-up'!$G$4,$V1605-4,0))</f>
        <v/>
      </c>
      <c r="I1605" s="208" t="str">
        <f ca="1">IF(ISERROR($V1605),"",OFFSET('Smelter Look-up'!$H$4,$V1605-4,0))</f>
        <v/>
      </c>
      <c r="J1605" s="208" t="str">
        <f ca="1">IF(ISERROR($V1605),"",OFFSET('Smelter Look-up'!$I$4,$V1605-4,0))</f>
        <v/>
      </c>
      <c r="K1605" s="152"/>
      <c r="L1605" s="152"/>
      <c r="M1605" s="152"/>
      <c r="N1605" s="152"/>
      <c r="O1605" s="152"/>
      <c r="P1605" s="210"/>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7" t="str">
        <f ca="1">IF(ISERROR($V1606),"",OFFSET('Smelter Look-up'!$G$4,$V1606-4,0))</f>
        <v/>
      </c>
      <c r="I1606" s="208" t="str">
        <f ca="1">IF(ISERROR($V1606),"",OFFSET('Smelter Look-up'!$H$4,$V1606-4,0))</f>
        <v/>
      </c>
      <c r="J1606" s="208" t="str">
        <f ca="1">IF(ISERROR($V1606),"",OFFSET('Smelter Look-up'!$I$4,$V1606-4,0))</f>
        <v/>
      </c>
      <c r="K1606" s="152"/>
      <c r="L1606" s="152"/>
      <c r="M1606" s="152"/>
      <c r="N1606" s="152"/>
      <c r="O1606" s="152"/>
      <c r="P1606" s="210"/>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7" t="str">
        <f ca="1">IF(ISERROR($V1607),"",OFFSET('Smelter Look-up'!$G$4,$V1607-4,0))</f>
        <v/>
      </c>
      <c r="I1607" s="208" t="str">
        <f ca="1">IF(ISERROR($V1607),"",OFFSET('Smelter Look-up'!$H$4,$V1607-4,0))</f>
        <v/>
      </c>
      <c r="J1607" s="208" t="str">
        <f ca="1">IF(ISERROR($V1607),"",OFFSET('Smelter Look-up'!$I$4,$V1607-4,0))</f>
        <v/>
      </c>
      <c r="K1607" s="152"/>
      <c r="L1607" s="152"/>
      <c r="M1607" s="152"/>
      <c r="N1607" s="152"/>
      <c r="O1607" s="152"/>
      <c r="P1607" s="210"/>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7" t="str">
        <f ca="1">IF(ISERROR($V1608),"",OFFSET('Smelter Look-up'!$G$4,$V1608-4,0))</f>
        <v/>
      </c>
      <c r="I1608" s="208" t="str">
        <f ca="1">IF(ISERROR($V1608),"",OFFSET('Smelter Look-up'!$H$4,$V1608-4,0))</f>
        <v/>
      </c>
      <c r="J1608" s="208" t="str">
        <f ca="1">IF(ISERROR($V1608),"",OFFSET('Smelter Look-up'!$I$4,$V1608-4,0))</f>
        <v/>
      </c>
      <c r="K1608" s="152"/>
      <c r="L1608" s="152"/>
      <c r="M1608" s="152"/>
      <c r="N1608" s="152"/>
      <c r="O1608" s="152"/>
      <c r="P1608" s="210"/>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7" t="str">
        <f ca="1">IF(ISERROR($V1609),"",OFFSET('Smelter Look-up'!$G$4,$V1609-4,0))</f>
        <v/>
      </c>
      <c r="I1609" s="208" t="str">
        <f ca="1">IF(ISERROR($V1609),"",OFFSET('Smelter Look-up'!$H$4,$V1609-4,0))</f>
        <v/>
      </c>
      <c r="J1609" s="208" t="str">
        <f ca="1">IF(ISERROR($V1609),"",OFFSET('Smelter Look-up'!$I$4,$V1609-4,0))</f>
        <v/>
      </c>
      <c r="K1609" s="152"/>
      <c r="L1609" s="152"/>
      <c r="M1609" s="152"/>
      <c r="N1609" s="152"/>
      <c r="O1609" s="152"/>
      <c r="P1609" s="210"/>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7" t="str">
        <f ca="1">IF(ISERROR($V1610),"",OFFSET('Smelter Look-up'!$G$4,$V1610-4,0))</f>
        <v/>
      </c>
      <c r="I1610" s="208" t="str">
        <f ca="1">IF(ISERROR($V1610),"",OFFSET('Smelter Look-up'!$H$4,$V1610-4,0))</f>
        <v/>
      </c>
      <c r="J1610" s="208" t="str">
        <f ca="1">IF(ISERROR($V1610),"",OFFSET('Smelter Look-up'!$I$4,$V1610-4,0))</f>
        <v/>
      </c>
      <c r="K1610" s="152"/>
      <c r="L1610" s="152"/>
      <c r="M1610" s="152"/>
      <c r="N1610" s="152"/>
      <c r="O1610" s="152"/>
      <c r="P1610" s="210"/>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7" t="str">
        <f ca="1">IF(ISERROR($V1611),"",OFFSET('Smelter Look-up'!$G$4,$V1611-4,0))</f>
        <v/>
      </c>
      <c r="I1611" s="208" t="str">
        <f ca="1">IF(ISERROR($V1611),"",OFFSET('Smelter Look-up'!$H$4,$V1611-4,0))</f>
        <v/>
      </c>
      <c r="J1611" s="208" t="str">
        <f ca="1">IF(ISERROR($V1611),"",OFFSET('Smelter Look-up'!$I$4,$V1611-4,0))</f>
        <v/>
      </c>
      <c r="K1611" s="152"/>
      <c r="L1611" s="152"/>
      <c r="M1611" s="152"/>
      <c r="N1611" s="152"/>
      <c r="O1611" s="152"/>
      <c r="P1611" s="210"/>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7" t="str">
        <f ca="1">IF(ISERROR($V1612),"",OFFSET('Smelter Look-up'!$G$4,$V1612-4,0))</f>
        <v/>
      </c>
      <c r="I1612" s="208" t="str">
        <f ca="1">IF(ISERROR($V1612),"",OFFSET('Smelter Look-up'!$H$4,$V1612-4,0))</f>
        <v/>
      </c>
      <c r="J1612" s="208" t="str">
        <f ca="1">IF(ISERROR($V1612),"",OFFSET('Smelter Look-up'!$I$4,$V1612-4,0))</f>
        <v/>
      </c>
      <c r="K1612" s="152"/>
      <c r="L1612" s="152"/>
      <c r="M1612" s="152"/>
      <c r="N1612" s="152"/>
      <c r="O1612" s="152"/>
      <c r="P1612" s="210"/>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7" t="str">
        <f ca="1">IF(ISERROR($V1613),"",OFFSET('Smelter Look-up'!$G$4,$V1613-4,0))</f>
        <v/>
      </c>
      <c r="I1613" s="208" t="str">
        <f ca="1">IF(ISERROR($V1613),"",OFFSET('Smelter Look-up'!$H$4,$V1613-4,0))</f>
        <v/>
      </c>
      <c r="J1613" s="208" t="str">
        <f ca="1">IF(ISERROR($V1613),"",OFFSET('Smelter Look-up'!$I$4,$V1613-4,0))</f>
        <v/>
      </c>
      <c r="K1613" s="152"/>
      <c r="L1613" s="152"/>
      <c r="M1613" s="152"/>
      <c r="N1613" s="152"/>
      <c r="O1613" s="152"/>
      <c r="P1613" s="210"/>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7" t="str">
        <f ca="1">IF(ISERROR($V1614),"",OFFSET('Smelter Look-up'!$G$4,$V1614-4,0))</f>
        <v/>
      </c>
      <c r="I1614" s="208" t="str">
        <f ca="1">IF(ISERROR($V1614),"",OFFSET('Smelter Look-up'!$H$4,$V1614-4,0))</f>
        <v/>
      </c>
      <c r="J1614" s="208" t="str">
        <f ca="1">IF(ISERROR($V1614),"",OFFSET('Smelter Look-up'!$I$4,$V1614-4,0))</f>
        <v/>
      </c>
      <c r="K1614" s="152"/>
      <c r="L1614" s="152"/>
      <c r="M1614" s="152"/>
      <c r="N1614" s="152"/>
      <c r="O1614" s="152"/>
      <c r="P1614" s="210"/>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7" t="str">
        <f ca="1">IF(ISERROR($V1615),"",OFFSET('Smelter Look-up'!$G$4,$V1615-4,0))</f>
        <v/>
      </c>
      <c r="I1615" s="208" t="str">
        <f ca="1">IF(ISERROR($V1615),"",OFFSET('Smelter Look-up'!$H$4,$V1615-4,0))</f>
        <v/>
      </c>
      <c r="J1615" s="208" t="str">
        <f ca="1">IF(ISERROR($V1615),"",OFFSET('Smelter Look-up'!$I$4,$V1615-4,0))</f>
        <v/>
      </c>
      <c r="K1615" s="152"/>
      <c r="L1615" s="152"/>
      <c r="M1615" s="152"/>
      <c r="N1615" s="152"/>
      <c r="O1615" s="152"/>
      <c r="P1615" s="210"/>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7" t="str">
        <f ca="1">IF(ISERROR($V1616),"",OFFSET('Smelter Look-up'!$G$4,$V1616-4,0))</f>
        <v/>
      </c>
      <c r="I1616" s="208" t="str">
        <f ca="1">IF(ISERROR($V1616),"",OFFSET('Smelter Look-up'!$H$4,$V1616-4,0))</f>
        <v/>
      </c>
      <c r="J1616" s="208" t="str">
        <f ca="1">IF(ISERROR($V1616),"",OFFSET('Smelter Look-up'!$I$4,$V1616-4,0))</f>
        <v/>
      </c>
      <c r="K1616" s="152"/>
      <c r="L1616" s="152"/>
      <c r="M1616" s="152"/>
      <c r="N1616" s="152"/>
      <c r="O1616" s="152"/>
      <c r="P1616" s="210"/>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7" t="str">
        <f ca="1">IF(ISERROR($V1617),"",OFFSET('Smelter Look-up'!$G$4,$V1617-4,0))</f>
        <v/>
      </c>
      <c r="I1617" s="208" t="str">
        <f ca="1">IF(ISERROR($V1617),"",OFFSET('Smelter Look-up'!$H$4,$V1617-4,0))</f>
        <v/>
      </c>
      <c r="J1617" s="208" t="str">
        <f ca="1">IF(ISERROR($V1617),"",OFFSET('Smelter Look-up'!$I$4,$V1617-4,0))</f>
        <v/>
      </c>
      <c r="K1617" s="152"/>
      <c r="L1617" s="152"/>
      <c r="M1617" s="152"/>
      <c r="N1617" s="152"/>
      <c r="O1617" s="152"/>
      <c r="P1617" s="210"/>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7" t="str">
        <f ca="1">IF(ISERROR($V1618),"",OFFSET('Smelter Look-up'!$G$4,$V1618-4,0))</f>
        <v/>
      </c>
      <c r="I1618" s="208" t="str">
        <f ca="1">IF(ISERROR($V1618),"",OFFSET('Smelter Look-up'!$H$4,$V1618-4,0))</f>
        <v/>
      </c>
      <c r="J1618" s="208" t="str">
        <f ca="1">IF(ISERROR($V1618),"",OFFSET('Smelter Look-up'!$I$4,$V1618-4,0))</f>
        <v/>
      </c>
      <c r="K1618" s="152"/>
      <c r="L1618" s="152"/>
      <c r="M1618" s="152"/>
      <c r="N1618" s="152"/>
      <c r="O1618" s="152"/>
      <c r="P1618" s="210"/>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7" t="str">
        <f ca="1">IF(ISERROR($V1619),"",OFFSET('Smelter Look-up'!$G$4,$V1619-4,0))</f>
        <v/>
      </c>
      <c r="I1619" s="208" t="str">
        <f ca="1">IF(ISERROR($V1619),"",OFFSET('Smelter Look-up'!$H$4,$V1619-4,0))</f>
        <v/>
      </c>
      <c r="J1619" s="208" t="str">
        <f ca="1">IF(ISERROR($V1619),"",OFFSET('Smelter Look-up'!$I$4,$V1619-4,0))</f>
        <v/>
      </c>
      <c r="K1619" s="152"/>
      <c r="L1619" s="152"/>
      <c r="M1619" s="152"/>
      <c r="N1619" s="152"/>
      <c r="O1619" s="152"/>
      <c r="P1619" s="210"/>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7" t="str">
        <f ca="1">IF(ISERROR($V1620),"",OFFSET('Smelter Look-up'!$G$4,$V1620-4,0))</f>
        <v/>
      </c>
      <c r="I1620" s="208" t="str">
        <f ca="1">IF(ISERROR($V1620),"",OFFSET('Smelter Look-up'!$H$4,$V1620-4,0))</f>
        <v/>
      </c>
      <c r="J1620" s="208" t="str">
        <f ca="1">IF(ISERROR($V1620),"",OFFSET('Smelter Look-up'!$I$4,$V1620-4,0))</f>
        <v/>
      </c>
      <c r="K1620" s="152"/>
      <c r="L1620" s="152"/>
      <c r="M1620" s="152"/>
      <c r="N1620" s="152"/>
      <c r="O1620" s="152"/>
      <c r="P1620" s="210"/>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7" t="str">
        <f ca="1">IF(ISERROR($V1621),"",OFFSET('Smelter Look-up'!$G$4,$V1621-4,0))</f>
        <v/>
      </c>
      <c r="I1621" s="208" t="str">
        <f ca="1">IF(ISERROR($V1621),"",OFFSET('Smelter Look-up'!$H$4,$V1621-4,0))</f>
        <v/>
      </c>
      <c r="J1621" s="208" t="str">
        <f ca="1">IF(ISERROR($V1621),"",OFFSET('Smelter Look-up'!$I$4,$V1621-4,0))</f>
        <v/>
      </c>
      <c r="K1621" s="152"/>
      <c r="L1621" s="152"/>
      <c r="M1621" s="152"/>
      <c r="N1621" s="152"/>
      <c r="O1621" s="152"/>
      <c r="P1621" s="210"/>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7" t="str">
        <f ca="1">IF(ISERROR($V1622),"",OFFSET('Smelter Look-up'!$G$4,$V1622-4,0))</f>
        <v/>
      </c>
      <c r="I1622" s="208" t="str">
        <f ca="1">IF(ISERROR($V1622),"",OFFSET('Smelter Look-up'!$H$4,$V1622-4,0))</f>
        <v/>
      </c>
      <c r="J1622" s="208" t="str">
        <f ca="1">IF(ISERROR($V1622),"",OFFSET('Smelter Look-up'!$I$4,$V1622-4,0))</f>
        <v/>
      </c>
      <c r="K1622" s="152"/>
      <c r="L1622" s="152"/>
      <c r="M1622" s="152"/>
      <c r="N1622" s="152"/>
      <c r="O1622" s="152"/>
      <c r="P1622" s="210"/>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7" t="str">
        <f ca="1">IF(ISERROR($V1623),"",OFFSET('Smelter Look-up'!$G$4,$V1623-4,0))</f>
        <v/>
      </c>
      <c r="I1623" s="208" t="str">
        <f ca="1">IF(ISERROR($V1623),"",OFFSET('Smelter Look-up'!$H$4,$V1623-4,0))</f>
        <v/>
      </c>
      <c r="J1623" s="208" t="str">
        <f ca="1">IF(ISERROR($V1623),"",OFFSET('Smelter Look-up'!$I$4,$V1623-4,0))</f>
        <v/>
      </c>
      <c r="K1623" s="152"/>
      <c r="L1623" s="152"/>
      <c r="M1623" s="152"/>
      <c r="N1623" s="152"/>
      <c r="O1623" s="152"/>
      <c r="P1623" s="210"/>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7" t="str">
        <f ca="1">IF(ISERROR($V1624),"",OFFSET('Smelter Look-up'!$G$4,$V1624-4,0))</f>
        <v/>
      </c>
      <c r="I1624" s="208" t="str">
        <f ca="1">IF(ISERROR($V1624),"",OFFSET('Smelter Look-up'!$H$4,$V1624-4,0))</f>
        <v/>
      </c>
      <c r="J1624" s="208" t="str">
        <f ca="1">IF(ISERROR($V1624),"",OFFSET('Smelter Look-up'!$I$4,$V1624-4,0))</f>
        <v/>
      </c>
      <c r="K1624" s="152"/>
      <c r="L1624" s="152"/>
      <c r="M1624" s="152"/>
      <c r="N1624" s="152"/>
      <c r="O1624" s="152"/>
      <c r="P1624" s="210"/>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7" t="str">
        <f ca="1">IF(ISERROR($V1625),"",OFFSET('Smelter Look-up'!$G$4,$V1625-4,0))</f>
        <v/>
      </c>
      <c r="I1625" s="208" t="str">
        <f ca="1">IF(ISERROR($V1625),"",OFFSET('Smelter Look-up'!$H$4,$V1625-4,0))</f>
        <v/>
      </c>
      <c r="J1625" s="208" t="str">
        <f ca="1">IF(ISERROR($V1625),"",OFFSET('Smelter Look-up'!$I$4,$V1625-4,0))</f>
        <v/>
      </c>
      <c r="K1625" s="152"/>
      <c r="L1625" s="152"/>
      <c r="M1625" s="152"/>
      <c r="N1625" s="152"/>
      <c r="O1625" s="152"/>
      <c r="P1625" s="210"/>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7" t="str">
        <f ca="1">IF(ISERROR($V1626),"",OFFSET('Smelter Look-up'!$G$4,$V1626-4,0))</f>
        <v/>
      </c>
      <c r="I1626" s="208" t="str">
        <f ca="1">IF(ISERROR($V1626),"",OFFSET('Smelter Look-up'!$H$4,$V1626-4,0))</f>
        <v/>
      </c>
      <c r="J1626" s="208" t="str">
        <f ca="1">IF(ISERROR($V1626),"",OFFSET('Smelter Look-up'!$I$4,$V1626-4,0))</f>
        <v/>
      </c>
      <c r="K1626" s="152"/>
      <c r="L1626" s="152"/>
      <c r="M1626" s="152"/>
      <c r="N1626" s="152"/>
      <c r="O1626" s="152"/>
      <c r="P1626" s="210"/>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7" t="str">
        <f ca="1">IF(ISERROR($V1627),"",OFFSET('Smelter Look-up'!$G$4,$V1627-4,0))</f>
        <v/>
      </c>
      <c r="I1627" s="208" t="str">
        <f ca="1">IF(ISERROR($V1627),"",OFFSET('Smelter Look-up'!$H$4,$V1627-4,0))</f>
        <v/>
      </c>
      <c r="J1627" s="208" t="str">
        <f ca="1">IF(ISERROR($V1627),"",OFFSET('Smelter Look-up'!$I$4,$V1627-4,0))</f>
        <v/>
      </c>
      <c r="K1627" s="152"/>
      <c r="L1627" s="152"/>
      <c r="M1627" s="152"/>
      <c r="N1627" s="152"/>
      <c r="O1627" s="152"/>
      <c r="P1627" s="210"/>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7" t="str">
        <f ca="1">IF(ISERROR($V1628),"",OFFSET('Smelter Look-up'!$G$4,$V1628-4,0))</f>
        <v/>
      </c>
      <c r="I1628" s="208" t="str">
        <f ca="1">IF(ISERROR($V1628),"",OFFSET('Smelter Look-up'!$H$4,$V1628-4,0))</f>
        <v/>
      </c>
      <c r="J1628" s="208" t="str">
        <f ca="1">IF(ISERROR($V1628),"",OFFSET('Smelter Look-up'!$I$4,$V1628-4,0))</f>
        <v/>
      </c>
      <c r="K1628" s="152"/>
      <c r="L1628" s="152"/>
      <c r="M1628" s="152"/>
      <c r="N1628" s="152"/>
      <c r="O1628" s="152"/>
      <c r="P1628" s="210"/>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7" t="str">
        <f ca="1">IF(ISERROR($V1629),"",OFFSET('Smelter Look-up'!$G$4,$V1629-4,0))</f>
        <v/>
      </c>
      <c r="I1629" s="208" t="str">
        <f ca="1">IF(ISERROR($V1629),"",OFFSET('Smelter Look-up'!$H$4,$V1629-4,0))</f>
        <v/>
      </c>
      <c r="J1629" s="208" t="str">
        <f ca="1">IF(ISERROR($V1629),"",OFFSET('Smelter Look-up'!$I$4,$V1629-4,0))</f>
        <v/>
      </c>
      <c r="K1629" s="152"/>
      <c r="L1629" s="152"/>
      <c r="M1629" s="152"/>
      <c r="N1629" s="152"/>
      <c r="O1629" s="152"/>
      <c r="P1629" s="210"/>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7" t="str">
        <f ca="1">IF(ISERROR($V1630),"",OFFSET('Smelter Look-up'!$G$4,$V1630-4,0))</f>
        <v/>
      </c>
      <c r="I1630" s="208" t="str">
        <f ca="1">IF(ISERROR($V1630),"",OFFSET('Smelter Look-up'!$H$4,$V1630-4,0))</f>
        <v/>
      </c>
      <c r="J1630" s="208" t="str">
        <f ca="1">IF(ISERROR($V1630),"",OFFSET('Smelter Look-up'!$I$4,$V1630-4,0))</f>
        <v/>
      </c>
      <c r="K1630" s="152"/>
      <c r="L1630" s="152"/>
      <c r="M1630" s="152"/>
      <c r="N1630" s="152"/>
      <c r="O1630" s="152"/>
      <c r="P1630" s="210"/>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7" t="str">
        <f ca="1">IF(ISERROR($V1631),"",OFFSET('Smelter Look-up'!$G$4,$V1631-4,0))</f>
        <v/>
      </c>
      <c r="I1631" s="208" t="str">
        <f ca="1">IF(ISERROR($V1631),"",OFFSET('Smelter Look-up'!$H$4,$V1631-4,0))</f>
        <v/>
      </c>
      <c r="J1631" s="208" t="str">
        <f ca="1">IF(ISERROR($V1631),"",OFFSET('Smelter Look-up'!$I$4,$V1631-4,0))</f>
        <v/>
      </c>
      <c r="K1631" s="152"/>
      <c r="L1631" s="152"/>
      <c r="M1631" s="152"/>
      <c r="N1631" s="152"/>
      <c r="O1631" s="152"/>
      <c r="P1631" s="210"/>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7" t="str">
        <f ca="1">IF(ISERROR($V1632),"",OFFSET('Smelter Look-up'!$G$4,$V1632-4,0))</f>
        <v/>
      </c>
      <c r="I1632" s="208" t="str">
        <f ca="1">IF(ISERROR($V1632),"",OFFSET('Smelter Look-up'!$H$4,$V1632-4,0))</f>
        <v/>
      </c>
      <c r="J1632" s="208" t="str">
        <f ca="1">IF(ISERROR($V1632),"",OFFSET('Smelter Look-up'!$I$4,$V1632-4,0))</f>
        <v/>
      </c>
      <c r="K1632" s="152"/>
      <c r="L1632" s="152"/>
      <c r="M1632" s="152"/>
      <c r="N1632" s="152"/>
      <c r="O1632" s="152"/>
      <c r="P1632" s="210"/>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7" t="str">
        <f ca="1">IF(ISERROR($V1633),"",OFFSET('Smelter Look-up'!$G$4,$V1633-4,0))</f>
        <v/>
      </c>
      <c r="I1633" s="208" t="str">
        <f ca="1">IF(ISERROR($V1633),"",OFFSET('Smelter Look-up'!$H$4,$V1633-4,0))</f>
        <v/>
      </c>
      <c r="J1633" s="208" t="str">
        <f ca="1">IF(ISERROR($V1633),"",OFFSET('Smelter Look-up'!$I$4,$V1633-4,0))</f>
        <v/>
      </c>
      <c r="K1633" s="152"/>
      <c r="L1633" s="152"/>
      <c r="M1633" s="152"/>
      <c r="N1633" s="152"/>
      <c r="O1633" s="152"/>
      <c r="P1633" s="210"/>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7" t="str">
        <f ca="1">IF(ISERROR($V1634),"",OFFSET('Smelter Look-up'!$G$4,$V1634-4,0))</f>
        <v/>
      </c>
      <c r="I1634" s="208" t="str">
        <f ca="1">IF(ISERROR($V1634),"",OFFSET('Smelter Look-up'!$H$4,$V1634-4,0))</f>
        <v/>
      </c>
      <c r="J1634" s="208" t="str">
        <f ca="1">IF(ISERROR($V1634),"",OFFSET('Smelter Look-up'!$I$4,$V1634-4,0))</f>
        <v/>
      </c>
      <c r="K1634" s="152"/>
      <c r="L1634" s="152"/>
      <c r="M1634" s="152"/>
      <c r="N1634" s="152"/>
      <c r="O1634" s="152"/>
      <c r="P1634" s="210"/>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7" t="str">
        <f ca="1">IF(ISERROR($V1635),"",OFFSET('Smelter Look-up'!$G$4,$V1635-4,0))</f>
        <v/>
      </c>
      <c r="I1635" s="208" t="str">
        <f ca="1">IF(ISERROR($V1635),"",OFFSET('Smelter Look-up'!$H$4,$V1635-4,0))</f>
        <v/>
      </c>
      <c r="J1635" s="208" t="str">
        <f ca="1">IF(ISERROR($V1635),"",OFFSET('Smelter Look-up'!$I$4,$V1635-4,0))</f>
        <v/>
      </c>
      <c r="K1635" s="152"/>
      <c r="L1635" s="152"/>
      <c r="M1635" s="152"/>
      <c r="N1635" s="152"/>
      <c r="O1635" s="152"/>
      <c r="P1635" s="210"/>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7" t="str">
        <f ca="1">IF(ISERROR($V1636),"",OFFSET('Smelter Look-up'!$G$4,$V1636-4,0))</f>
        <v/>
      </c>
      <c r="I1636" s="208" t="str">
        <f ca="1">IF(ISERROR($V1636),"",OFFSET('Smelter Look-up'!$H$4,$V1636-4,0))</f>
        <v/>
      </c>
      <c r="J1636" s="208" t="str">
        <f ca="1">IF(ISERROR($V1636),"",OFFSET('Smelter Look-up'!$I$4,$V1636-4,0))</f>
        <v/>
      </c>
      <c r="K1636" s="152"/>
      <c r="L1636" s="152"/>
      <c r="M1636" s="152"/>
      <c r="N1636" s="152"/>
      <c r="O1636" s="152"/>
      <c r="P1636" s="210"/>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7" t="str">
        <f ca="1">IF(ISERROR($V1637),"",OFFSET('Smelter Look-up'!$G$4,$V1637-4,0))</f>
        <v/>
      </c>
      <c r="I1637" s="208" t="str">
        <f ca="1">IF(ISERROR($V1637),"",OFFSET('Smelter Look-up'!$H$4,$V1637-4,0))</f>
        <v/>
      </c>
      <c r="J1637" s="208" t="str">
        <f ca="1">IF(ISERROR($V1637),"",OFFSET('Smelter Look-up'!$I$4,$V1637-4,0))</f>
        <v/>
      </c>
      <c r="K1637" s="152"/>
      <c r="L1637" s="152"/>
      <c r="M1637" s="152"/>
      <c r="N1637" s="152"/>
      <c r="O1637" s="152"/>
      <c r="P1637" s="210"/>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7" t="str">
        <f ca="1">IF(ISERROR($V1638),"",OFFSET('Smelter Look-up'!$G$4,$V1638-4,0))</f>
        <v/>
      </c>
      <c r="I1638" s="208" t="str">
        <f ca="1">IF(ISERROR($V1638),"",OFFSET('Smelter Look-up'!$H$4,$V1638-4,0))</f>
        <v/>
      </c>
      <c r="J1638" s="208" t="str">
        <f ca="1">IF(ISERROR($V1638),"",OFFSET('Smelter Look-up'!$I$4,$V1638-4,0))</f>
        <v/>
      </c>
      <c r="K1638" s="152"/>
      <c r="L1638" s="152"/>
      <c r="M1638" s="152"/>
      <c r="N1638" s="152"/>
      <c r="O1638" s="152"/>
      <c r="P1638" s="210"/>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7" t="str">
        <f ca="1">IF(ISERROR($V1639),"",OFFSET('Smelter Look-up'!$G$4,$V1639-4,0))</f>
        <v/>
      </c>
      <c r="I1639" s="208" t="str">
        <f ca="1">IF(ISERROR($V1639),"",OFFSET('Smelter Look-up'!$H$4,$V1639-4,0))</f>
        <v/>
      </c>
      <c r="J1639" s="208" t="str">
        <f ca="1">IF(ISERROR($V1639),"",OFFSET('Smelter Look-up'!$I$4,$V1639-4,0))</f>
        <v/>
      </c>
      <c r="K1639" s="152"/>
      <c r="L1639" s="152"/>
      <c r="M1639" s="152"/>
      <c r="N1639" s="152"/>
      <c r="O1639" s="152"/>
      <c r="P1639" s="210"/>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7" t="str">
        <f ca="1">IF(ISERROR($V1640),"",OFFSET('Smelter Look-up'!$G$4,$V1640-4,0))</f>
        <v/>
      </c>
      <c r="I1640" s="208" t="str">
        <f ca="1">IF(ISERROR($V1640),"",OFFSET('Smelter Look-up'!$H$4,$V1640-4,0))</f>
        <v/>
      </c>
      <c r="J1640" s="208" t="str">
        <f ca="1">IF(ISERROR($V1640),"",OFFSET('Smelter Look-up'!$I$4,$V1640-4,0))</f>
        <v/>
      </c>
      <c r="K1640" s="152"/>
      <c r="L1640" s="152"/>
      <c r="M1640" s="152"/>
      <c r="N1640" s="152"/>
      <c r="O1640" s="152"/>
      <c r="P1640" s="210"/>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7" t="str">
        <f ca="1">IF(ISERROR($V1641),"",OFFSET('Smelter Look-up'!$G$4,$V1641-4,0))</f>
        <v/>
      </c>
      <c r="I1641" s="208" t="str">
        <f ca="1">IF(ISERROR($V1641),"",OFFSET('Smelter Look-up'!$H$4,$V1641-4,0))</f>
        <v/>
      </c>
      <c r="J1641" s="208" t="str">
        <f ca="1">IF(ISERROR($V1641),"",OFFSET('Smelter Look-up'!$I$4,$V1641-4,0))</f>
        <v/>
      </c>
      <c r="K1641" s="152"/>
      <c r="L1641" s="152"/>
      <c r="M1641" s="152"/>
      <c r="N1641" s="152"/>
      <c r="O1641" s="152"/>
      <c r="P1641" s="210"/>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7" t="str">
        <f ca="1">IF(ISERROR($V1642),"",OFFSET('Smelter Look-up'!$G$4,$V1642-4,0))</f>
        <v/>
      </c>
      <c r="I1642" s="208" t="str">
        <f ca="1">IF(ISERROR($V1642),"",OFFSET('Smelter Look-up'!$H$4,$V1642-4,0))</f>
        <v/>
      </c>
      <c r="J1642" s="208" t="str">
        <f ca="1">IF(ISERROR($V1642),"",OFFSET('Smelter Look-up'!$I$4,$V1642-4,0))</f>
        <v/>
      </c>
      <c r="K1642" s="152"/>
      <c r="L1642" s="152"/>
      <c r="M1642" s="152"/>
      <c r="N1642" s="152"/>
      <c r="O1642" s="152"/>
      <c r="P1642" s="210"/>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7" t="str">
        <f ca="1">IF(ISERROR($V1643),"",OFFSET('Smelter Look-up'!$G$4,$V1643-4,0))</f>
        <v/>
      </c>
      <c r="I1643" s="208" t="str">
        <f ca="1">IF(ISERROR($V1643),"",OFFSET('Smelter Look-up'!$H$4,$V1643-4,0))</f>
        <v/>
      </c>
      <c r="J1643" s="208" t="str">
        <f ca="1">IF(ISERROR($V1643),"",OFFSET('Smelter Look-up'!$I$4,$V1643-4,0))</f>
        <v/>
      </c>
      <c r="K1643" s="152"/>
      <c r="L1643" s="152"/>
      <c r="M1643" s="152"/>
      <c r="N1643" s="152"/>
      <c r="O1643" s="152"/>
      <c r="P1643" s="210"/>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7" t="str">
        <f ca="1">IF(ISERROR($V1644),"",OFFSET('Smelter Look-up'!$G$4,$V1644-4,0))</f>
        <v/>
      </c>
      <c r="I1644" s="208" t="str">
        <f ca="1">IF(ISERROR($V1644),"",OFFSET('Smelter Look-up'!$H$4,$V1644-4,0))</f>
        <v/>
      </c>
      <c r="J1644" s="208" t="str">
        <f ca="1">IF(ISERROR($V1644),"",OFFSET('Smelter Look-up'!$I$4,$V1644-4,0))</f>
        <v/>
      </c>
      <c r="K1644" s="152"/>
      <c r="L1644" s="152"/>
      <c r="M1644" s="152"/>
      <c r="N1644" s="152"/>
      <c r="O1644" s="152"/>
      <c r="P1644" s="210"/>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7" t="str">
        <f ca="1">IF(ISERROR($V1645),"",OFFSET('Smelter Look-up'!$G$4,$V1645-4,0))</f>
        <v/>
      </c>
      <c r="I1645" s="208" t="str">
        <f ca="1">IF(ISERROR($V1645),"",OFFSET('Smelter Look-up'!$H$4,$V1645-4,0))</f>
        <v/>
      </c>
      <c r="J1645" s="208" t="str">
        <f ca="1">IF(ISERROR($V1645),"",OFFSET('Smelter Look-up'!$I$4,$V1645-4,0))</f>
        <v/>
      </c>
      <c r="K1645" s="152"/>
      <c r="L1645" s="152"/>
      <c r="M1645" s="152"/>
      <c r="N1645" s="152"/>
      <c r="O1645" s="152"/>
      <c r="P1645" s="210"/>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7" t="str">
        <f ca="1">IF(ISERROR($V1646),"",OFFSET('Smelter Look-up'!$G$4,$V1646-4,0))</f>
        <v/>
      </c>
      <c r="I1646" s="208" t="str">
        <f ca="1">IF(ISERROR($V1646),"",OFFSET('Smelter Look-up'!$H$4,$V1646-4,0))</f>
        <v/>
      </c>
      <c r="J1646" s="208" t="str">
        <f ca="1">IF(ISERROR($V1646),"",OFFSET('Smelter Look-up'!$I$4,$V1646-4,0))</f>
        <v/>
      </c>
      <c r="K1646" s="152"/>
      <c r="L1646" s="152"/>
      <c r="M1646" s="152"/>
      <c r="N1646" s="152"/>
      <c r="O1646" s="152"/>
      <c r="P1646" s="210"/>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7" t="str">
        <f ca="1">IF(ISERROR($V1647),"",OFFSET('Smelter Look-up'!$G$4,$V1647-4,0))</f>
        <v/>
      </c>
      <c r="I1647" s="208" t="str">
        <f ca="1">IF(ISERROR($V1647),"",OFFSET('Smelter Look-up'!$H$4,$V1647-4,0))</f>
        <v/>
      </c>
      <c r="J1647" s="208" t="str">
        <f ca="1">IF(ISERROR($V1647),"",OFFSET('Smelter Look-up'!$I$4,$V1647-4,0))</f>
        <v/>
      </c>
      <c r="K1647" s="152"/>
      <c r="L1647" s="152"/>
      <c r="M1647" s="152"/>
      <c r="N1647" s="152"/>
      <c r="O1647" s="152"/>
      <c r="P1647" s="210"/>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7" t="str">
        <f ca="1">IF(ISERROR($V1648),"",OFFSET('Smelter Look-up'!$G$4,$V1648-4,0))</f>
        <v/>
      </c>
      <c r="I1648" s="208" t="str">
        <f ca="1">IF(ISERROR($V1648),"",OFFSET('Smelter Look-up'!$H$4,$V1648-4,0))</f>
        <v/>
      </c>
      <c r="J1648" s="208" t="str">
        <f ca="1">IF(ISERROR($V1648),"",OFFSET('Smelter Look-up'!$I$4,$V1648-4,0))</f>
        <v/>
      </c>
      <c r="K1648" s="152"/>
      <c r="L1648" s="152"/>
      <c r="M1648" s="152"/>
      <c r="N1648" s="152"/>
      <c r="O1648" s="152"/>
      <c r="P1648" s="210"/>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7" t="str">
        <f ca="1">IF(ISERROR($V1649),"",OFFSET('Smelter Look-up'!$G$4,$V1649-4,0))</f>
        <v/>
      </c>
      <c r="I1649" s="208" t="str">
        <f ca="1">IF(ISERROR($V1649),"",OFFSET('Smelter Look-up'!$H$4,$V1649-4,0))</f>
        <v/>
      </c>
      <c r="J1649" s="208" t="str">
        <f ca="1">IF(ISERROR($V1649),"",OFFSET('Smelter Look-up'!$I$4,$V1649-4,0))</f>
        <v/>
      </c>
      <c r="K1649" s="152"/>
      <c r="L1649" s="152"/>
      <c r="M1649" s="152"/>
      <c r="N1649" s="152"/>
      <c r="O1649" s="152"/>
      <c r="P1649" s="210"/>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7" t="str">
        <f ca="1">IF(ISERROR($V1650),"",OFFSET('Smelter Look-up'!$G$4,$V1650-4,0))</f>
        <v/>
      </c>
      <c r="I1650" s="208" t="str">
        <f ca="1">IF(ISERROR($V1650),"",OFFSET('Smelter Look-up'!$H$4,$V1650-4,0))</f>
        <v/>
      </c>
      <c r="J1650" s="208" t="str">
        <f ca="1">IF(ISERROR($V1650),"",OFFSET('Smelter Look-up'!$I$4,$V1650-4,0))</f>
        <v/>
      </c>
      <c r="K1650" s="152"/>
      <c r="L1650" s="152"/>
      <c r="M1650" s="152"/>
      <c r="N1650" s="152"/>
      <c r="O1650" s="152"/>
      <c r="P1650" s="210"/>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7" t="str">
        <f ca="1">IF(ISERROR($V1651),"",OFFSET('Smelter Look-up'!$G$4,$V1651-4,0))</f>
        <v/>
      </c>
      <c r="I1651" s="208" t="str">
        <f ca="1">IF(ISERROR($V1651),"",OFFSET('Smelter Look-up'!$H$4,$V1651-4,0))</f>
        <v/>
      </c>
      <c r="J1651" s="208" t="str">
        <f ca="1">IF(ISERROR($V1651),"",OFFSET('Smelter Look-up'!$I$4,$V1651-4,0))</f>
        <v/>
      </c>
      <c r="K1651" s="152"/>
      <c r="L1651" s="152"/>
      <c r="M1651" s="152"/>
      <c r="N1651" s="152"/>
      <c r="O1651" s="152"/>
      <c r="P1651" s="210"/>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7" t="str">
        <f ca="1">IF(ISERROR($V1652),"",OFFSET('Smelter Look-up'!$G$4,$V1652-4,0))</f>
        <v/>
      </c>
      <c r="I1652" s="208" t="str">
        <f ca="1">IF(ISERROR($V1652),"",OFFSET('Smelter Look-up'!$H$4,$V1652-4,0))</f>
        <v/>
      </c>
      <c r="J1652" s="208" t="str">
        <f ca="1">IF(ISERROR($V1652),"",OFFSET('Smelter Look-up'!$I$4,$V1652-4,0))</f>
        <v/>
      </c>
      <c r="K1652" s="152"/>
      <c r="L1652" s="152"/>
      <c r="M1652" s="152"/>
      <c r="N1652" s="152"/>
      <c r="O1652" s="152"/>
      <c r="P1652" s="210"/>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7" t="str">
        <f ca="1">IF(ISERROR($V1653),"",OFFSET('Smelter Look-up'!$G$4,$V1653-4,0))</f>
        <v/>
      </c>
      <c r="I1653" s="208" t="str">
        <f ca="1">IF(ISERROR($V1653),"",OFFSET('Smelter Look-up'!$H$4,$V1653-4,0))</f>
        <v/>
      </c>
      <c r="J1653" s="208" t="str">
        <f ca="1">IF(ISERROR($V1653),"",OFFSET('Smelter Look-up'!$I$4,$V1653-4,0))</f>
        <v/>
      </c>
      <c r="K1653" s="152"/>
      <c r="L1653" s="152"/>
      <c r="M1653" s="152"/>
      <c r="N1653" s="152"/>
      <c r="O1653" s="152"/>
      <c r="P1653" s="210"/>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7" t="str">
        <f ca="1">IF(ISERROR($V1654),"",OFFSET('Smelter Look-up'!$G$4,$V1654-4,0))</f>
        <v/>
      </c>
      <c r="I1654" s="208" t="str">
        <f ca="1">IF(ISERROR($V1654),"",OFFSET('Smelter Look-up'!$H$4,$V1654-4,0))</f>
        <v/>
      </c>
      <c r="J1654" s="208" t="str">
        <f ca="1">IF(ISERROR($V1654),"",OFFSET('Smelter Look-up'!$I$4,$V1654-4,0))</f>
        <v/>
      </c>
      <c r="K1654" s="152"/>
      <c r="L1654" s="152"/>
      <c r="M1654" s="152"/>
      <c r="N1654" s="152"/>
      <c r="O1654" s="152"/>
      <c r="P1654" s="210"/>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7" t="str">
        <f ca="1">IF(ISERROR($V1655),"",OFFSET('Smelter Look-up'!$G$4,$V1655-4,0))</f>
        <v/>
      </c>
      <c r="I1655" s="208" t="str">
        <f ca="1">IF(ISERROR($V1655),"",OFFSET('Smelter Look-up'!$H$4,$V1655-4,0))</f>
        <v/>
      </c>
      <c r="J1655" s="208" t="str">
        <f ca="1">IF(ISERROR($V1655),"",OFFSET('Smelter Look-up'!$I$4,$V1655-4,0))</f>
        <v/>
      </c>
      <c r="K1655" s="152"/>
      <c r="L1655" s="152"/>
      <c r="M1655" s="152"/>
      <c r="N1655" s="152"/>
      <c r="O1655" s="152"/>
      <c r="P1655" s="210"/>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7" t="str">
        <f ca="1">IF(ISERROR($V1656),"",OFFSET('Smelter Look-up'!$G$4,$V1656-4,0))</f>
        <v/>
      </c>
      <c r="I1656" s="208" t="str">
        <f ca="1">IF(ISERROR($V1656),"",OFFSET('Smelter Look-up'!$H$4,$V1656-4,0))</f>
        <v/>
      </c>
      <c r="J1656" s="208" t="str">
        <f ca="1">IF(ISERROR($V1656),"",OFFSET('Smelter Look-up'!$I$4,$V1656-4,0))</f>
        <v/>
      </c>
      <c r="K1656" s="152"/>
      <c r="L1656" s="152"/>
      <c r="M1656" s="152"/>
      <c r="N1656" s="152"/>
      <c r="O1656" s="152"/>
      <c r="P1656" s="210"/>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7" t="str">
        <f ca="1">IF(ISERROR($V1657),"",OFFSET('Smelter Look-up'!$G$4,$V1657-4,0))</f>
        <v/>
      </c>
      <c r="I1657" s="208" t="str">
        <f ca="1">IF(ISERROR($V1657),"",OFFSET('Smelter Look-up'!$H$4,$V1657-4,0))</f>
        <v/>
      </c>
      <c r="J1657" s="208" t="str">
        <f ca="1">IF(ISERROR($V1657),"",OFFSET('Smelter Look-up'!$I$4,$V1657-4,0))</f>
        <v/>
      </c>
      <c r="K1657" s="152"/>
      <c r="L1657" s="152"/>
      <c r="M1657" s="152"/>
      <c r="N1657" s="152"/>
      <c r="O1657" s="152"/>
      <c r="P1657" s="210"/>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7" t="str">
        <f ca="1">IF(ISERROR($V1658),"",OFFSET('Smelter Look-up'!$G$4,$V1658-4,0))</f>
        <v/>
      </c>
      <c r="I1658" s="208" t="str">
        <f ca="1">IF(ISERROR($V1658),"",OFFSET('Smelter Look-up'!$H$4,$V1658-4,0))</f>
        <v/>
      </c>
      <c r="J1658" s="208" t="str">
        <f ca="1">IF(ISERROR($V1658),"",OFFSET('Smelter Look-up'!$I$4,$V1658-4,0))</f>
        <v/>
      </c>
      <c r="K1658" s="152"/>
      <c r="L1658" s="152"/>
      <c r="M1658" s="152"/>
      <c r="N1658" s="152"/>
      <c r="O1658" s="152"/>
      <c r="P1658" s="210"/>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7" t="str">
        <f ca="1">IF(ISERROR($V1659),"",OFFSET('Smelter Look-up'!$G$4,$V1659-4,0))</f>
        <v/>
      </c>
      <c r="I1659" s="208" t="str">
        <f ca="1">IF(ISERROR($V1659),"",OFFSET('Smelter Look-up'!$H$4,$V1659-4,0))</f>
        <v/>
      </c>
      <c r="J1659" s="208" t="str">
        <f ca="1">IF(ISERROR($V1659),"",OFFSET('Smelter Look-up'!$I$4,$V1659-4,0))</f>
        <v/>
      </c>
      <c r="K1659" s="152"/>
      <c r="L1659" s="152"/>
      <c r="M1659" s="152"/>
      <c r="N1659" s="152"/>
      <c r="O1659" s="152"/>
      <c r="P1659" s="210"/>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7" t="str">
        <f ca="1">IF(ISERROR($V1660),"",OFFSET('Smelter Look-up'!$G$4,$V1660-4,0))</f>
        <v/>
      </c>
      <c r="I1660" s="208" t="str">
        <f ca="1">IF(ISERROR($V1660),"",OFFSET('Smelter Look-up'!$H$4,$V1660-4,0))</f>
        <v/>
      </c>
      <c r="J1660" s="208" t="str">
        <f ca="1">IF(ISERROR($V1660),"",OFFSET('Smelter Look-up'!$I$4,$V1660-4,0))</f>
        <v/>
      </c>
      <c r="K1660" s="152"/>
      <c r="L1660" s="152"/>
      <c r="M1660" s="152"/>
      <c r="N1660" s="152"/>
      <c r="O1660" s="152"/>
      <c r="P1660" s="210"/>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7" t="str">
        <f ca="1">IF(ISERROR($V1661),"",OFFSET('Smelter Look-up'!$G$4,$V1661-4,0))</f>
        <v/>
      </c>
      <c r="I1661" s="208" t="str">
        <f ca="1">IF(ISERROR($V1661),"",OFFSET('Smelter Look-up'!$H$4,$V1661-4,0))</f>
        <v/>
      </c>
      <c r="J1661" s="208" t="str">
        <f ca="1">IF(ISERROR($V1661),"",OFFSET('Smelter Look-up'!$I$4,$V1661-4,0))</f>
        <v/>
      </c>
      <c r="K1661" s="152"/>
      <c r="L1661" s="152"/>
      <c r="M1661" s="152"/>
      <c r="N1661" s="152"/>
      <c r="O1661" s="152"/>
      <c r="P1661" s="210"/>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7" t="str">
        <f ca="1">IF(ISERROR($V1662),"",OFFSET('Smelter Look-up'!$G$4,$V1662-4,0))</f>
        <v/>
      </c>
      <c r="I1662" s="208" t="str">
        <f ca="1">IF(ISERROR($V1662),"",OFFSET('Smelter Look-up'!$H$4,$V1662-4,0))</f>
        <v/>
      </c>
      <c r="J1662" s="208" t="str">
        <f ca="1">IF(ISERROR($V1662),"",OFFSET('Smelter Look-up'!$I$4,$V1662-4,0))</f>
        <v/>
      </c>
      <c r="K1662" s="152"/>
      <c r="L1662" s="152"/>
      <c r="M1662" s="152"/>
      <c r="N1662" s="152"/>
      <c r="O1662" s="152"/>
      <c r="P1662" s="210"/>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7" t="str">
        <f ca="1">IF(ISERROR($V1663),"",OFFSET('Smelter Look-up'!$G$4,$V1663-4,0))</f>
        <v/>
      </c>
      <c r="I1663" s="208" t="str">
        <f ca="1">IF(ISERROR($V1663),"",OFFSET('Smelter Look-up'!$H$4,$V1663-4,0))</f>
        <v/>
      </c>
      <c r="J1663" s="208" t="str">
        <f ca="1">IF(ISERROR($V1663),"",OFFSET('Smelter Look-up'!$I$4,$V1663-4,0))</f>
        <v/>
      </c>
      <c r="K1663" s="152"/>
      <c r="L1663" s="152"/>
      <c r="M1663" s="152"/>
      <c r="N1663" s="152"/>
      <c r="O1663" s="152"/>
      <c r="P1663" s="210"/>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7" t="str">
        <f ca="1">IF(ISERROR($V1664),"",OFFSET('Smelter Look-up'!$G$4,$V1664-4,0))</f>
        <v/>
      </c>
      <c r="I1664" s="208" t="str">
        <f ca="1">IF(ISERROR($V1664),"",OFFSET('Smelter Look-up'!$H$4,$V1664-4,0))</f>
        <v/>
      </c>
      <c r="J1664" s="208" t="str">
        <f ca="1">IF(ISERROR($V1664),"",OFFSET('Smelter Look-up'!$I$4,$V1664-4,0))</f>
        <v/>
      </c>
      <c r="K1664" s="152"/>
      <c r="L1664" s="152"/>
      <c r="M1664" s="152"/>
      <c r="N1664" s="152"/>
      <c r="O1664" s="152"/>
      <c r="P1664" s="210"/>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7" t="str">
        <f ca="1">IF(ISERROR($V1665),"",OFFSET('Smelter Look-up'!$G$4,$V1665-4,0))</f>
        <v/>
      </c>
      <c r="I1665" s="208" t="str">
        <f ca="1">IF(ISERROR($V1665),"",OFFSET('Smelter Look-up'!$H$4,$V1665-4,0))</f>
        <v/>
      </c>
      <c r="J1665" s="208" t="str">
        <f ca="1">IF(ISERROR($V1665),"",OFFSET('Smelter Look-up'!$I$4,$V1665-4,0))</f>
        <v/>
      </c>
      <c r="K1665" s="152"/>
      <c r="L1665" s="152"/>
      <c r="M1665" s="152"/>
      <c r="N1665" s="152"/>
      <c r="O1665" s="152"/>
      <c r="P1665" s="210"/>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7" t="str">
        <f ca="1">IF(ISERROR($V1666),"",OFFSET('Smelter Look-up'!$G$4,$V1666-4,0))</f>
        <v/>
      </c>
      <c r="I1666" s="208" t="str">
        <f ca="1">IF(ISERROR($V1666),"",OFFSET('Smelter Look-up'!$H$4,$V1666-4,0))</f>
        <v/>
      </c>
      <c r="J1666" s="208" t="str">
        <f ca="1">IF(ISERROR($V1666),"",OFFSET('Smelter Look-up'!$I$4,$V1666-4,0))</f>
        <v/>
      </c>
      <c r="K1666" s="152"/>
      <c r="L1666" s="152"/>
      <c r="M1666" s="152"/>
      <c r="N1666" s="152"/>
      <c r="O1666" s="152"/>
      <c r="P1666" s="210"/>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7" t="str">
        <f ca="1">IF(ISERROR($V1667),"",OFFSET('Smelter Look-up'!$G$4,$V1667-4,0))</f>
        <v/>
      </c>
      <c r="I1667" s="208" t="str">
        <f ca="1">IF(ISERROR($V1667),"",OFFSET('Smelter Look-up'!$H$4,$V1667-4,0))</f>
        <v/>
      </c>
      <c r="J1667" s="208" t="str">
        <f ca="1">IF(ISERROR($V1667),"",OFFSET('Smelter Look-up'!$I$4,$V1667-4,0))</f>
        <v/>
      </c>
      <c r="K1667" s="152"/>
      <c r="L1667" s="152"/>
      <c r="M1667" s="152"/>
      <c r="N1667" s="152"/>
      <c r="O1667" s="152"/>
      <c r="P1667" s="210"/>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7" t="str">
        <f ca="1">IF(ISERROR($V1668),"",OFFSET('Smelter Look-up'!$G$4,$V1668-4,0))</f>
        <v/>
      </c>
      <c r="I1668" s="208" t="str">
        <f ca="1">IF(ISERROR($V1668),"",OFFSET('Smelter Look-up'!$H$4,$V1668-4,0))</f>
        <v/>
      </c>
      <c r="J1668" s="208" t="str">
        <f ca="1">IF(ISERROR($V1668),"",OFFSET('Smelter Look-up'!$I$4,$V1668-4,0))</f>
        <v/>
      </c>
      <c r="K1668" s="152"/>
      <c r="L1668" s="152"/>
      <c r="M1668" s="152"/>
      <c r="N1668" s="152"/>
      <c r="O1668" s="152"/>
      <c r="P1668" s="210"/>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7" t="str">
        <f ca="1">IF(ISERROR($V1669),"",OFFSET('Smelter Look-up'!$G$4,$V1669-4,0))</f>
        <v/>
      </c>
      <c r="I1669" s="208" t="str">
        <f ca="1">IF(ISERROR($V1669),"",OFFSET('Smelter Look-up'!$H$4,$V1669-4,0))</f>
        <v/>
      </c>
      <c r="J1669" s="208" t="str">
        <f ca="1">IF(ISERROR($V1669),"",OFFSET('Smelter Look-up'!$I$4,$V1669-4,0))</f>
        <v/>
      </c>
      <c r="K1669" s="152"/>
      <c r="L1669" s="152"/>
      <c r="M1669" s="152"/>
      <c r="N1669" s="152"/>
      <c r="O1669" s="152"/>
      <c r="P1669" s="210"/>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7" t="str">
        <f ca="1">IF(ISERROR($V1670),"",OFFSET('Smelter Look-up'!$G$4,$V1670-4,0))</f>
        <v/>
      </c>
      <c r="I1670" s="208" t="str">
        <f ca="1">IF(ISERROR($V1670),"",OFFSET('Smelter Look-up'!$H$4,$V1670-4,0))</f>
        <v/>
      </c>
      <c r="J1670" s="208" t="str">
        <f ca="1">IF(ISERROR($V1670),"",OFFSET('Smelter Look-up'!$I$4,$V1670-4,0))</f>
        <v/>
      </c>
      <c r="K1670" s="152"/>
      <c r="L1670" s="152"/>
      <c r="M1670" s="152"/>
      <c r="N1670" s="152"/>
      <c r="O1670" s="152"/>
      <c r="P1670" s="210"/>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7" t="str">
        <f ca="1">IF(ISERROR($V1671),"",OFFSET('Smelter Look-up'!$G$4,$V1671-4,0))</f>
        <v/>
      </c>
      <c r="I1671" s="208" t="str">
        <f ca="1">IF(ISERROR($V1671),"",OFFSET('Smelter Look-up'!$H$4,$V1671-4,0))</f>
        <v/>
      </c>
      <c r="J1671" s="208" t="str">
        <f ca="1">IF(ISERROR($V1671),"",OFFSET('Smelter Look-up'!$I$4,$V1671-4,0))</f>
        <v/>
      </c>
      <c r="K1671" s="152"/>
      <c r="L1671" s="152"/>
      <c r="M1671" s="152"/>
      <c r="N1671" s="152"/>
      <c r="O1671" s="152"/>
      <c r="P1671" s="210"/>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7" t="str">
        <f ca="1">IF(ISERROR($V1672),"",OFFSET('Smelter Look-up'!$G$4,$V1672-4,0))</f>
        <v/>
      </c>
      <c r="I1672" s="208" t="str">
        <f ca="1">IF(ISERROR($V1672),"",OFFSET('Smelter Look-up'!$H$4,$V1672-4,0))</f>
        <v/>
      </c>
      <c r="J1672" s="208" t="str">
        <f ca="1">IF(ISERROR($V1672),"",OFFSET('Smelter Look-up'!$I$4,$V1672-4,0))</f>
        <v/>
      </c>
      <c r="K1672" s="152"/>
      <c r="L1672" s="152"/>
      <c r="M1672" s="152"/>
      <c r="N1672" s="152"/>
      <c r="O1672" s="152"/>
      <c r="P1672" s="210"/>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7" t="str">
        <f ca="1">IF(ISERROR($V1673),"",OFFSET('Smelter Look-up'!$G$4,$V1673-4,0))</f>
        <v/>
      </c>
      <c r="I1673" s="208" t="str">
        <f ca="1">IF(ISERROR($V1673),"",OFFSET('Smelter Look-up'!$H$4,$V1673-4,0))</f>
        <v/>
      </c>
      <c r="J1673" s="208" t="str">
        <f ca="1">IF(ISERROR($V1673),"",OFFSET('Smelter Look-up'!$I$4,$V1673-4,0))</f>
        <v/>
      </c>
      <c r="K1673" s="152"/>
      <c r="L1673" s="152"/>
      <c r="M1673" s="152"/>
      <c r="N1673" s="152"/>
      <c r="O1673" s="152"/>
      <c r="P1673" s="210"/>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7" t="str">
        <f ca="1">IF(ISERROR($V1674),"",OFFSET('Smelter Look-up'!$G$4,$V1674-4,0))</f>
        <v/>
      </c>
      <c r="I1674" s="208" t="str">
        <f ca="1">IF(ISERROR($V1674),"",OFFSET('Smelter Look-up'!$H$4,$V1674-4,0))</f>
        <v/>
      </c>
      <c r="J1674" s="208" t="str">
        <f ca="1">IF(ISERROR($V1674),"",OFFSET('Smelter Look-up'!$I$4,$V1674-4,0))</f>
        <v/>
      </c>
      <c r="K1674" s="152"/>
      <c r="L1674" s="152"/>
      <c r="M1674" s="152"/>
      <c r="N1674" s="152"/>
      <c r="O1674" s="152"/>
      <c r="P1674" s="210"/>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7" t="str">
        <f ca="1">IF(ISERROR($V1675),"",OFFSET('Smelter Look-up'!$G$4,$V1675-4,0))</f>
        <v/>
      </c>
      <c r="I1675" s="208" t="str">
        <f ca="1">IF(ISERROR($V1675),"",OFFSET('Smelter Look-up'!$H$4,$V1675-4,0))</f>
        <v/>
      </c>
      <c r="J1675" s="208" t="str">
        <f ca="1">IF(ISERROR($V1675),"",OFFSET('Smelter Look-up'!$I$4,$V1675-4,0))</f>
        <v/>
      </c>
      <c r="K1675" s="152"/>
      <c r="L1675" s="152"/>
      <c r="M1675" s="152"/>
      <c r="N1675" s="152"/>
      <c r="O1675" s="152"/>
      <c r="P1675" s="210"/>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7" t="str">
        <f ca="1">IF(ISERROR($V1676),"",OFFSET('Smelter Look-up'!$G$4,$V1676-4,0))</f>
        <v/>
      </c>
      <c r="I1676" s="208" t="str">
        <f ca="1">IF(ISERROR($V1676),"",OFFSET('Smelter Look-up'!$H$4,$V1676-4,0))</f>
        <v/>
      </c>
      <c r="J1676" s="208" t="str">
        <f ca="1">IF(ISERROR($V1676),"",OFFSET('Smelter Look-up'!$I$4,$V1676-4,0))</f>
        <v/>
      </c>
      <c r="K1676" s="152"/>
      <c r="L1676" s="152"/>
      <c r="M1676" s="152"/>
      <c r="N1676" s="152"/>
      <c r="O1676" s="152"/>
      <c r="P1676" s="210"/>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7" t="str">
        <f ca="1">IF(ISERROR($V1677),"",OFFSET('Smelter Look-up'!$G$4,$V1677-4,0))</f>
        <v/>
      </c>
      <c r="I1677" s="208" t="str">
        <f ca="1">IF(ISERROR($V1677),"",OFFSET('Smelter Look-up'!$H$4,$V1677-4,0))</f>
        <v/>
      </c>
      <c r="J1677" s="208" t="str">
        <f ca="1">IF(ISERROR($V1677),"",OFFSET('Smelter Look-up'!$I$4,$V1677-4,0))</f>
        <v/>
      </c>
      <c r="K1677" s="152"/>
      <c r="L1677" s="152"/>
      <c r="M1677" s="152"/>
      <c r="N1677" s="152"/>
      <c r="O1677" s="152"/>
      <c r="P1677" s="210"/>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7" t="str">
        <f ca="1">IF(ISERROR($V1678),"",OFFSET('Smelter Look-up'!$G$4,$V1678-4,0))</f>
        <v/>
      </c>
      <c r="I1678" s="208" t="str">
        <f ca="1">IF(ISERROR($V1678),"",OFFSET('Smelter Look-up'!$H$4,$V1678-4,0))</f>
        <v/>
      </c>
      <c r="J1678" s="208" t="str">
        <f ca="1">IF(ISERROR($V1678),"",OFFSET('Smelter Look-up'!$I$4,$V1678-4,0))</f>
        <v/>
      </c>
      <c r="K1678" s="152"/>
      <c r="L1678" s="152"/>
      <c r="M1678" s="152"/>
      <c r="N1678" s="152"/>
      <c r="O1678" s="152"/>
      <c r="P1678" s="210"/>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7" t="str">
        <f ca="1">IF(ISERROR($V1679),"",OFFSET('Smelter Look-up'!$G$4,$V1679-4,0))</f>
        <v/>
      </c>
      <c r="I1679" s="208" t="str">
        <f ca="1">IF(ISERROR($V1679),"",OFFSET('Smelter Look-up'!$H$4,$V1679-4,0))</f>
        <v/>
      </c>
      <c r="J1679" s="208" t="str">
        <f ca="1">IF(ISERROR($V1679),"",OFFSET('Smelter Look-up'!$I$4,$V1679-4,0))</f>
        <v/>
      </c>
      <c r="K1679" s="152"/>
      <c r="L1679" s="152"/>
      <c r="M1679" s="152"/>
      <c r="N1679" s="152"/>
      <c r="O1679" s="152"/>
      <c r="P1679" s="210"/>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7" t="str">
        <f ca="1">IF(ISERROR($V1680),"",OFFSET('Smelter Look-up'!$G$4,$V1680-4,0))</f>
        <v/>
      </c>
      <c r="I1680" s="208" t="str">
        <f ca="1">IF(ISERROR($V1680),"",OFFSET('Smelter Look-up'!$H$4,$V1680-4,0))</f>
        <v/>
      </c>
      <c r="J1680" s="208" t="str">
        <f ca="1">IF(ISERROR($V1680),"",OFFSET('Smelter Look-up'!$I$4,$V1680-4,0))</f>
        <v/>
      </c>
      <c r="K1680" s="152"/>
      <c r="L1680" s="152"/>
      <c r="M1680" s="152"/>
      <c r="N1680" s="152"/>
      <c r="O1680" s="152"/>
      <c r="P1680" s="210"/>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7" t="str">
        <f ca="1">IF(ISERROR($V1681),"",OFFSET('Smelter Look-up'!$G$4,$V1681-4,0))</f>
        <v/>
      </c>
      <c r="I1681" s="208" t="str">
        <f ca="1">IF(ISERROR($V1681),"",OFFSET('Smelter Look-up'!$H$4,$V1681-4,0))</f>
        <v/>
      </c>
      <c r="J1681" s="208" t="str">
        <f ca="1">IF(ISERROR($V1681),"",OFFSET('Smelter Look-up'!$I$4,$V1681-4,0))</f>
        <v/>
      </c>
      <c r="K1681" s="152"/>
      <c r="L1681" s="152"/>
      <c r="M1681" s="152"/>
      <c r="N1681" s="152"/>
      <c r="O1681" s="152"/>
      <c r="P1681" s="210"/>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7" t="str">
        <f ca="1">IF(ISERROR($V1682),"",OFFSET('Smelter Look-up'!$G$4,$V1682-4,0))</f>
        <v/>
      </c>
      <c r="I1682" s="208" t="str">
        <f ca="1">IF(ISERROR($V1682),"",OFFSET('Smelter Look-up'!$H$4,$V1682-4,0))</f>
        <v/>
      </c>
      <c r="J1682" s="208" t="str">
        <f ca="1">IF(ISERROR($V1682),"",OFFSET('Smelter Look-up'!$I$4,$V1682-4,0))</f>
        <v/>
      </c>
      <c r="K1682" s="152"/>
      <c r="L1682" s="152"/>
      <c r="M1682" s="152"/>
      <c r="N1682" s="152"/>
      <c r="O1682" s="152"/>
      <c r="P1682" s="210"/>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7" t="str">
        <f ca="1">IF(ISERROR($V1683),"",OFFSET('Smelter Look-up'!$G$4,$V1683-4,0))</f>
        <v/>
      </c>
      <c r="I1683" s="208" t="str">
        <f ca="1">IF(ISERROR($V1683),"",OFFSET('Smelter Look-up'!$H$4,$V1683-4,0))</f>
        <v/>
      </c>
      <c r="J1683" s="208" t="str">
        <f ca="1">IF(ISERROR($V1683),"",OFFSET('Smelter Look-up'!$I$4,$V1683-4,0))</f>
        <v/>
      </c>
      <c r="K1683" s="152"/>
      <c r="L1683" s="152"/>
      <c r="M1683" s="152"/>
      <c r="N1683" s="152"/>
      <c r="O1683" s="152"/>
      <c r="P1683" s="210"/>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7" t="str">
        <f ca="1">IF(ISERROR($V1684),"",OFFSET('Smelter Look-up'!$G$4,$V1684-4,0))</f>
        <v/>
      </c>
      <c r="I1684" s="208" t="str">
        <f ca="1">IF(ISERROR($V1684),"",OFFSET('Smelter Look-up'!$H$4,$V1684-4,0))</f>
        <v/>
      </c>
      <c r="J1684" s="208" t="str">
        <f ca="1">IF(ISERROR($V1684),"",OFFSET('Smelter Look-up'!$I$4,$V1684-4,0))</f>
        <v/>
      </c>
      <c r="K1684" s="152"/>
      <c r="L1684" s="152"/>
      <c r="M1684" s="152"/>
      <c r="N1684" s="152"/>
      <c r="O1684" s="152"/>
      <c r="P1684" s="210"/>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7" t="str">
        <f ca="1">IF(ISERROR($V1685),"",OFFSET('Smelter Look-up'!$G$4,$V1685-4,0))</f>
        <v/>
      </c>
      <c r="I1685" s="208" t="str">
        <f ca="1">IF(ISERROR($V1685),"",OFFSET('Smelter Look-up'!$H$4,$V1685-4,0))</f>
        <v/>
      </c>
      <c r="J1685" s="208" t="str">
        <f ca="1">IF(ISERROR($V1685),"",OFFSET('Smelter Look-up'!$I$4,$V1685-4,0))</f>
        <v/>
      </c>
      <c r="K1685" s="152"/>
      <c r="L1685" s="152"/>
      <c r="M1685" s="152"/>
      <c r="N1685" s="152"/>
      <c r="O1685" s="152"/>
      <c r="P1685" s="210"/>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7" t="str">
        <f ca="1">IF(ISERROR($V1686),"",OFFSET('Smelter Look-up'!$G$4,$V1686-4,0))</f>
        <v/>
      </c>
      <c r="I1686" s="208" t="str">
        <f ca="1">IF(ISERROR($V1686),"",OFFSET('Smelter Look-up'!$H$4,$V1686-4,0))</f>
        <v/>
      </c>
      <c r="J1686" s="208" t="str">
        <f ca="1">IF(ISERROR($V1686),"",OFFSET('Smelter Look-up'!$I$4,$V1686-4,0))</f>
        <v/>
      </c>
      <c r="K1686" s="152"/>
      <c r="L1686" s="152"/>
      <c r="M1686" s="152"/>
      <c r="N1686" s="152"/>
      <c r="O1686" s="152"/>
      <c r="P1686" s="210"/>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7" t="str">
        <f ca="1">IF(ISERROR($V1687),"",OFFSET('Smelter Look-up'!$G$4,$V1687-4,0))</f>
        <v/>
      </c>
      <c r="I1687" s="208" t="str">
        <f ca="1">IF(ISERROR($V1687),"",OFFSET('Smelter Look-up'!$H$4,$V1687-4,0))</f>
        <v/>
      </c>
      <c r="J1687" s="208" t="str">
        <f ca="1">IF(ISERROR($V1687),"",OFFSET('Smelter Look-up'!$I$4,$V1687-4,0))</f>
        <v/>
      </c>
      <c r="K1687" s="152"/>
      <c r="L1687" s="152"/>
      <c r="M1687" s="152"/>
      <c r="N1687" s="152"/>
      <c r="O1687" s="152"/>
      <c r="P1687" s="210"/>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7" t="str">
        <f ca="1">IF(ISERROR($V1688),"",OFFSET('Smelter Look-up'!$G$4,$V1688-4,0))</f>
        <v/>
      </c>
      <c r="I1688" s="208" t="str">
        <f ca="1">IF(ISERROR($V1688),"",OFFSET('Smelter Look-up'!$H$4,$V1688-4,0))</f>
        <v/>
      </c>
      <c r="J1688" s="208" t="str">
        <f ca="1">IF(ISERROR($V1688),"",OFFSET('Smelter Look-up'!$I$4,$V1688-4,0))</f>
        <v/>
      </c>
      <c r="K1688" s="152"/>
      <c r="L1688" s="152"/>
      <c r="M1688" s="152"/>
      <c r="N1688" s="152"/>
      <c r="O1688" s="152"/>
      <c r="P1688" s="210"/>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7" t="str">
        <f ca="1">IF(ISERROR($V1689),"",OFFSET('Smelter Look-up'!$G$4,$V1689-4,0))</f>
        <v/>
      </c>
      <c r="I1689" s="208" t="str">
        <f ca="1">IF(ISERROR($V1689),"",OFFSET('Smelter Look-up'!$H$4,$V1689-4,0))</f>
        <v/>
      </c>
      <c r="J1689" s="208" t="str">
        <f ca="1">IF(ISERROR($V1689),"",OFFSET('Smelter Look-up'!$I$4,$V1689-4,0))</f>
        <v/>
      </c>
      <c r="K1689" s="152"/>
      <c r="L1689" s="152"/>
      <c r="M1689" s="152"/>
      <c r="N1689" s="152"/>
      <c r="O1689" s="152"/>
      <c r="P1689" s="210"/>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7" t="str">
        <f ca="1">IF(ISERROR($V1690),"",OFFSET('Smelter Look-up'!$G$4,$V1690-4,0))</f>
        <v/>
      </c>
      <c r="I1690" s="208" t="str">
        <f ca="1">IF(ISERROR($V1690),"",OFFSET('Smelter Look-up'!$H$4,$V1690-4,0))</f>
        <v/>
      </c>
      <c r="J1690" s="208" t="str">
        <f ca="1">IF(ISERROR($V1690),"",OFFSET('Smelter Look-up'!$I$4,$V1690-4,0))</f>
        <v/>
      </c>
      <c r="K1690" s="152"/>
      <c r="L1690" s="152"/>
      <c r="M1690" s="152"/>
      <c r="N1690" s="152"/>
      <c r="O1690" s="152"/>
      <c r="P1690" s="210"/>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7" t="str">
        <f ca="1">IF(ISERROR($V1691),"",OFFSET('Smelter Look-up'!$G$4,$V1691-4,0))</f>
        <v/>
      </c>
      <c r="I1691" s="208" t="str">
        <f ca="1">IF(ISERROR($V1691),"",OFFSET('Smelter Look-up'!$H$4,$V1691-4,0))</f>
        <v/>
      </c>
      <c r="J1691" s="208" t="str">
        <f ca="1">IF(ISERROR($V1691),"",OFFSET('Smelter Look-up'!$I$4,$V1691-4,0))</f>
        <v/>
      </c>
      <c r="K1691" s="152"/>
      <c r="L1691" s="152"/>
      <c r="M1691" s="152"/>
      <c r="N1691" s="152"/>
      <c r="O1691" s="152"/>
      <c r="P1691" s="210"/>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7" t="str">
        <f ca="1">IF(ISERROR($V1692),"",OFFSET('Smelter Look-up'!$G$4,$V1692-4,0))</f>
        <v/>
      </c>
      <c r="I1692" s="208" t="str">
        <f ca="1">IF(ISERROR($V1692),"",OFFSET('Smelter Look-up'!$H$4,$V1692-4,0))</f>
        <v/>
      </c>
      <c r="J1692" s="208" t="str">
        <f ca="1">IF(ISERROR($V1692),"",OFFSET('Smelter Look-up'!$I$4,$V1692-4,0))</f>
        <v/>
      </c>
      <c r="K1692" s="152"/>
      <c r="L1692" s="152"/>
      <c r="M1692" s="152"/>
      <c r="N1692" s="152"/>
      <c r="O1692" s="152"/>
      <c r="P1692" s="210"/>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7" t="str">
        <f ca="1">IF(ISERROR($V1693),"",OFFSET('Smelter Look-up'!$G$4,$V1693-4,0))</f>
        <v/>
      </c>
      <c r="I1693" s="208" t="str">
        <f ca="1">IF(ISERROR($V1693),"",OFFSET('Smelter Look-up'!$H$4,$V1693-4,0))</f>
        <v/>
      </c>
      <c r="J1693" s="208" t="str">
        <f ca="1">IF(ISERROR($V1693),"",OFFSET('Smelter Look-up'!$I$4,$V1693-4,0))</f>
        <v/>
      </c>
      <c r="K1693" s="152"/>
      <c r="L1693" s="152"/>
      <c r="M1693" s="152"/>
      <c r="N1693" s="152"/>
      <c r="O1693" s="152"/>
      <c r="P1693" s="210"/>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7" t="str">
        <f ca="1">IF(ISERROR($V1694),"",OFFSET('Smelter Look-up'!$G$4,$V1694-4,0))</f>
        <v/>
      </c>
      <c r="I1694" s="208" t="str">
        <f ca="1">IF(ISERROR($V1694),"",OFFSET('Smelter Look-up'!$H$4,$V1694-4,0))</f>
        <v/>
      </c>
      <c r="J1694" s="208" t="str">
        <f ca="1">IF(ISERROR($V1694),"",OFFSET('Smelter Look-up'!$I$4,$V1694-4,0))</f>
        <v/>
      </c>
      <c r="K1694" s="152"/>
      <c r="L1694" s="152"/>
      <c r="M1694" s="152"/>
      <c r="N1694" s="152"/>
      <c r="O1694" s="152"/>
      <c r="P1694" s="210"/>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7" t="str">
        <f ca="1">IF(ISERROR($V1695),"",OFFSET('Smelter Look-up'!$G$4,$V1695-4,0))</f>
        <v/>
      </c>
      <c r="I1695" s="208" t="str">
        <f ca="1">IF(ISERROR($V1695),"",OFFSET('Smelter Look-up'!$H$4,$V1695-4,0))</f>
        <v/>
      </c>
      <c r="J1695" s="208" t="str">
        <f ca="1">IF(ISERROR($V1695),"",OFFSET('Smelter Look-up'!$I$4,$V1695-4,0))</f>
        <v/>
      </c>
      <c r="K1695" s="152"/>
      <c r="L1695" s="152"/>
      <c r="M1695" s="152"/>
      <c r="N1695" s="152"/>
      <c r="O1695" s="152"/>
      <c r="P1695" s="210"/>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7" t="str">
        <f ca="1">IF(ISERROR($V1696),"",OFFSET('Smelter Look-up'!$G$4,$V1696-4,0))</f>
        <v/>
      </c>
      <c r="I1696" s="208" t="str">
        <f ca="1">IF(ISERROR($V1696),"",OFFSET('Smelter Look-up'!$H$4,$V1696-4,0))</f>
        <v/>
      </c>
      <c r="J1696" s="208" t="str">
        <f ca="1">IF(ISERROR($V1696),"",OFFSET('Smelter Look-up'!$I$4,$V1696-4,0))</f>
        <v/>
      </c>
      <c r="K1696" s="152"/>
      <c r="L1696" s="152"/>
      <c r="M1696" s="152"/>
      <c r="N1696" s="152"/>
      <c r="O1696" s="152"/>
      <c r="P1696" s="210"/>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7" t="str">
        <f ca="1">IF(ISERROR($V1697),"",OFFSET('Smelter Look-up'!$G$4,$V1697-4,0))</f>
        <v/>
      </c>
      <c r="I1697" s="208" t="str">
        <f ca="1">IF(ISERROR($V1697),"",OFFSET('Smelter Look-up'!$H$4,$V1697-4,0))</f>
        <v/>
      </c>
      <c r="J1697" s="208" t="str">
        <f ca="1">IF(ISERROR($V1697),"",OFFSET('Smelter Look-up'!$I$4,$V1697-4,0))</f>
        <v/>
      </c>
      <c r="K1697" s="152"/>
      <c r="L1697" s="152"/>
      <c r="M1697" s="152"/>
      <c r="N1697" s="152"/>
      <c r="O1697" s="152"/>
      <c r="P1697" s="210"/>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7" t="str">
        <f ca="1">IF(ISERROR($V1698),"",OFFSET('Smelter Look-up'!$G$4,$V1698-4,0))</f>
        <v/>
      </c>
      <c r="I1698" s="208" t="str">
        <f ca="1">IF(ISERROR($V1698),"",OFFSET('Smelter Look-up'!$H$4,$V1698-4,0))</f>
        <v/>
      </c>
      <c r="J1698" s="208" t="str">
        <f ca="1">IF(ISERROR($V1698),"",OFFSET('Smelter Look-up'!$I$4,$V1698-4,0))</f>
        <v/>
      </c>
      <c r="K1698" s="152"/>
      <c r="L1698" s="152"/>
      <c r="M1698" s="152"/>
      <c r="N1698" s="152"/>
      <c r="O1698" s="152"/>
      <c r="P1698" s="210"/>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7" t="str">
        <f ca="1">IF(ISERROR($V1699),"",OFFSET('Smelter Look-up'!$G$4,$V1699-4,0))</f>
        <v/>
      </c>
      <c r="I1699" s="208" t="str">
        <f ca="1">IF(ISERROR($V1699),"",OFFSET('Smelter Look-up'!$H$4,$V1699-4,0))</f>
        <v/>
      </c>
      <c r="J1699" s="208" t="str">
        <f ca="1">IF(ISERROR($V1699),"",OFFSET('Smelter Look-up'!$I$4,$V1699-4,0))</f>
        <v/>
      </c>
      <c r="K1699" s="152"/>
      <c r="L1699" s="152"/>
      <c r="M1699" s="152"/>
      <c r="N1699" s="152"/>
      <c r="O1699" s="152"/>
      <c r="P1699" s="210"/>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7" t="str">
        <f ca="1">IF(ISERROR($V1700),"",OFFSET('Smelter Look-up'!$G$4,$V1700-4,0))</f>
        <v/>
      </c>
      <c r="I1700" s="208" t="str">
        <f ca="1">IF(ISERROR($V1700),"",OFFSET('Smelter Look-up'!$H$4,$V1700-4,0))</f>
        <v/>
      </c>
      <c r="J1700" s="208" t="str">
        <f ca="1">IF(ISERROR($V1700),"",OFFSET('Smelter Look-up'!$I$4,$V1700-4,0))</f>
        <v/>
      </c>
      <c r="K1700" s="152"/>
      <c r="L1700" s="152"/>
      <c r="M1700" s="152"/>
      <c r="N1700" s="152"/>
      <c r="O1700" s="152"/>
      <c r="P1700" s="210"/>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7" t="str">
        <f ca="1">IF(ISERROR($V1701),"",OFFSET('Smelter Look-up'!$G$4,$V1701-4,0))</f>
        <v/>
      </c>
      <c r="I1701" s="208" t="str">
        <f ca="1">IF(ISERROR($V1701),"",OFFSET('Smelter Look-up'!$H$4,$V1701-4,0))</f>
        <v/>
      </c>
      <c r="J1701" s="208" t="str">
        <f ca="1">IF(ISERROR($V1701),"",OFFSET('Smelter Look-up'!$I$4,$V1701-4,0))</f>
        <v/>
      </c>
      <c r="K1701" s="152"/>
      <c r="L1701" s="152"/>
      <c r="M1701" s="152"/>
      <c r="N1701" s="152"/>
      <c r="O1701" s="152"/>
      <c r="P1701" s="210"/>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7" t="str">
        <f ca="1">IF(ISERROR($V1702),"",OFFSET('Smelter Look-up'!$G$4,$V1702-4,0))</f>
        <v/>
      </c>
      <c r="I1702" s="208" t="str">
        <f ca="1">IF(ISERROR($V1702),"",OFFSET('Smelter Look-up'!$H$4,$V1702-4,0))</f>
        <v/>
      </c>
      <c r="J1702" s="208" t="str">
        <f ca="1">IF(ISERROR($V1702),"",OFFSET('Smelter Look-up'!$I$4,$V1702-4,0))</f>
        <v/>
      </c>
      <c r="K1702" s="152"/>
      <c r="L1702" s="152"/>
      <c r="M1702" s="152"/>
      <c r="N1702" s="152"/>
      <c r="O1702" s="152"/>
      <c r="P1702" s="210"/>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7" t="str">
        <f ca="1">IF(ISERROR($V1703),"",OFFSET('Smelter Look-up'!$G$4,$V1703-4,0))</f>
        <v/>
      </c>
      <c r="I1703" s="208" t="str">
        <f ca="1">IF(ISERROR($V1703),"",OFFSET('Smelter Look-up'!$H$4,$V1703-4,0))</f>
        <v/>
      </c>
      <c r="J1703" s="208" t="str">
        <f ca="1">IF(ISERROR($V1703),"",OFFSET('Smelter Look-up'!$I$4,$V1703-4,0))</f>
        <v/>
      </c>
      <c r="K1703" s="152"/>
      <c r="L1703" s="152"/>
      <c r="M1703" s="152"/>
      <c r="N1703" s="152"/>
      <c r="O1703" s="152"/>
      <c r="P1703" s="210"/>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7" t="str">
        <f ca="1">IF(ISERROR($V1704),"",OFFSET('Smelter Look-up'!$G$4,$V1704-4,0))</f>
        <v/>
      </c>
      <c r="I1704" s="208" t="str">
        <f ca="1">IF(ISERROR($V1704),"",OFFSET('Smelter Look-up'!$H$4,$V1704-4,0))</f>
        <v/>
      </c>
      <c r="J1704" s="208" t="str">
        <f ca="1">IF(ISERROR($V1704),"",OFFSET('Smelter Look-up'!$I$4,$V1704-4,0))</f>
        <v/>
      </c>
      <c r="K1704" s="152"/>
      <c r="L1704" s="152"/>
      <c r="M1704" s="152"/>
      <c r="N1704" s="152"/>
      <c r="O1704" s="152"/>
      <c r="P1704" s="210"/>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7" t="str">
        <f ca="1">IF(ISERROR($V1705),"",OFFSET('Smelter Look-up'!$G$4,$V1705-4,0))</f>
        <v/>
      </c>
      <c r="I1705" s="208" t="str">
        <f ca="1">IF(ISERROR($V1705),"",OFFSET('Smelter Look-up'!$H$4,$V1705-4,0))</f>
        <v/>
      </c>
      <c r="J1705" s="208" t="str">
        <f ca="1">IF(ISERROR($V1705),"",OFFSET('Smelter Look-up'!$I$4,$V1705-4,0))</f>
        <v/>
      </c>
      <c r="K1705" s="152"/>
      <c r="L1705" s="152"/>
      <c r="M1705" s="152"/>
      <c r="N1705" s="152"/>
      <c r="O1705" s="152"/>
      <c r="P1705" s="210"/>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7" t="str">
        <f ca="1">IF(ISERROR($V1706),"",OFFSET('Smelter Look-up'!$G$4,$V1706-4,0))</f>
        <v/>
      </c>
      <c r="I1706" s="208" t="str">
        <f ca="1">IF(ISERROR($V1706),"",OFFSET('Smelter Look-up'!$H$4,$V1706-4,0))</f>
        <v/>
      </c>
      <c r="J1706" s="208" t="str">
        <f ca="1">IF(ISERROR($V1706),"",OFFSET('Smelter Look-up'!$I$4,$V1706-4,0))</f>
        <v/>
      </c>
      <c r="K1706" s="152"/>
      <c r="L1706" s="152"/>
      <c r="M1706" s="152"/>
      <c r="N1706" s="152"/>
      <c r="O1706" s="152"/>
      <c r="P1706" s="210"/>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7" t="str">
        <f ca="1">IF(ISERROR($V1707),"",OFFSET('Smelter Look-up'!$G$4,$V1707-4,0))</f>
        <v/>
      </c>
      <c r="I1707" s="208" t="str">
        <f ca="1">IF(ISERROR($V1707),"",OFFSET('Smelter Look-up'!$H$4,$V1707-4,0))</f>
        <v/>
      </c>
      <c r="J1707" s="208" t="str">
        <f ca="1">IF(ISERROR($V1707),"",OFFSET('Smelter Look-up'!$I$4,$V1707-4,0))</f>
        <v/>
      </c>
      <c r="K1707" s="152"/>
      <c r="L1707" s="152"/>
      <c r="M1707" s="152"/>
      <c r="N1707" s="152"/>
      <c r="O1707" s="152"/>
      <c r="P1707" s="210"/>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7" t="str">
        <f ca="1">IF(ISERROR($V1708),"",OFFSET('Smelter Look-up'!$G$4,$V1708-4,0))</f>
        <v/>
      </c>
      <c r="I1708" s="208" t="str">
        <f ca="1">IF(ISERROR($V1708),"",OFFSET('Smelter Look-up'!$H$4,$V1708-4,0))</f>
        <v/>
      </c>
      <c r="J1708" s="208" t="str">
        <f ca="1">IF(ISERROR($V1708),"",OFFSET('Smelter Look-up'!$I$4,$V1708-4,0))</f>
        <v/>
      </c>
      <c r="K1708" s="152"/>
      <c r="L1708" s="152"/>
      <c r="M1708" s="152"/>
      <c r="N1708" s="152"/>
      <c r="O1708" s="152"/>
      <c r="P1708" s="210"/>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7" t="str">
        <f ca="1">IF(ISERROR($V1709),"",OFFSET('Smelter Look-up'!$G$4,$V1709-4,0))</f>
        <v/>
      </c>
      <c r="I1709" s="208" t="str">
        <f ca="1">IF(ISERROR($V1709),"",OFFSET('Smelter Look-up'!$H$4,$V1709-4,0))</f>
        <v/>
      </c>
      <c r="J1709" s="208" t="str">
        <f ca="1">IF(ISERROR($V1709),"",OFFSET('Smelter Look-up'!$I$4,$V1709-4,0))</f>
        <v/>
      </c>
      <c r="K1709" s="152"/>
      <c r="L1709" s="152"/>
      <c r="M1709" s="152"/>
      <c r="N1709" s="152"/>
      <c r="O1709" s="152"/>
      <c r="P1709" s="210"/>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7" t="str">
        <f ca="1">IF(ISERROR($V1710),"",OFFSET('Smelter Look-up'!$G$4,$V1710-4,0))</f>
        <v/>
      </c>
      <c r="I1710" s="208" t="str">
        <f ca="1">IF(ISERROR($V1710),"",OFFSET('Smelter Look-up'!$H$4,$V1710-4,0))</f>
        <v/>
      </c>
      <c r="J1710" s="208" t="str">
        <f ca="1">IF(ISERROR($V1710),"",OFFSET('Smelter Look-up'!$I$4,$V1710-4,0))</f>
        <v/>
      </c>
      <c r="K1710" s="152"/>
      <c r="L1710" s="152"/>
      <c r="M1710" s="152"/>
      <c r="N1710" s="152"/>
      <c r="O1710" s="152"/>
      <c r="P1710" s="210"/>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7" t="str">
        <f ca="1">IF(ISERROR($V1711),"",OFFSET('Smelter Look-up'!$G$4,$V1711-4,0))</f>
        <v/>
      </c>
      <c r="I1711" s="208" t="str">
        <f ca="1">IF(ISERROR($V1711),"",OFFSET('Smelter Look-up'!$H$4,$V1711-4,0))</f>
        <v/>
      </c>
      <c r="J1711" s="208" t="str">
        <f ca="1">IF(ISERROR($V1711),"",OFFSET('Smelter Look-up'!$I$4,$V1711-4,0))</f>
        <v/>
      </c>
      <c r="K1711" s="152"/>
      <c r="L1711" s="152"/>
      <c r="M1711" s="152"/>
      <c r="N1711" s="152"/>
      <c r="O1711" s="152"/>
      <c r="P1711" s="210"/>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7" t="str">
        <f ca="1">IF(ISERROR($V1712),"",OFFSET('Smelter Look-up'!$G$4,$V1712-4,0))</f>
        <v/>
      </c>
      <c r="I1712" s="208" t="str">
        <f ca="1">IF(ISERROR($V1712),"",OFFSET('Smelter Look-up'!$H$4,$V1712-4,0))</f>
        <v/>
      </c>
      <c r="J1712" s="208" t="str">
        <f ca="1">IF(ISERROR($V1712),"",OFFSET('Smelter Look-up'!$I$4,$V1712-4,0))</f>
        <v/>
      </c>
      <c r="K1712" s="152"/>
      <c r="L1712" s="152"/>
      <c r="M1712" s="152"/>
      <c r="N1712" s="152"/>
      <c r="O1712" s="152"/>
      <c r="P1712" s="210"/>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7" t="str">
        <f ca="1">IF(ISERROR($V1713),"",OFFSET('Smelter Look-up'!$G$4,$V1713-4,0))</f>
        <v/>
      </c>
      <c r="I1713" s="208" t="str">
        <f ca="1">IF(ISERROR($V1713),"",OFFSET('Smelter Look-up'!$H$4,$V1713-4,0))</f>
        <v/>
      </c>
      <c r="J1713" s="208" t="str">
        <f ca="1">IF(ISERROR($V1713),"",OFFSET('Smelter Look-up'!$I$4,$V1713-4,0))</f>
        <v/>
      </c>
      <c r="K1713" s="152"/>
      <c r="L1713" s="152"/>
      <c r="M1713" s="152"/>
      <c r="N1713" s="152"/>
      <c r="O1713" s="152"/>
      <c r="P1713" s="210"/>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7" t="str">
        <f ca="1">IF(ISERROR($V1714),"",OFFSET('Smelter Look-up'!$G$4,$V1714-4,0))</f>
        <v/>
      </c>
      <c r="I1714" s="208" t="str">
        <f ca="1">IF(ISERROR($V1714),"",OFFSET('Smelter Look-up'!$H$4,$V1714-4,0))</f>
        <v/>
      </c>
      <c r="J1714" s="208" t="str">
        <f ca="1">IF(ISERROR($V1714),"",OFFSET('Smelter Look-up'!$I$4,$V1714-4,0))</f>
        <v/>
      </c>
      <c r="K1714" s="152"/>
      <c r="L1714" s="152"/>
      <c r="M1714" s="152"/>
      <c r="N1714" s="152"/>
      <c r="O1714" s="152"/>
      <c r="P1714" s="210"/>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7" t="str">
        <f ca="1">IF(ISERROR($V1715),"",OFFSET('Smelter Look-up'!$G$4,$V1715-4,0))</f>
        <v/>
      </c>
      <c r="I1715" s="208" t="str">
        <f ca="1">IF(ISERROR($V1715),"",OFFSET('Smelter Look-up'!$H$4,$V1715-4,0))</f>
        <v/>
      </c>
      <c r="J1715" s="208" t="str">
        <f ca="1">IF(ISERROR($V1715),"",OFFSET('Smelter Look-up'!$I$4,$V1715-4,0))</f>
        <v/>
      </c>
      <c r="K1715" s="152"/>
      <c r="L1715" s="152"/>
      <c r="M1715" s="152"/>
      <c r="N1715" s="152"/>
      <c r="O1715" s="152"/>
      <c r="P1715" s="210"/>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7" t="str">
        <f ca="1">IF(ISERROR($V1716),"",OFFSET('Smelter Look-up'!$G$4,$V1716-4,0))</f>
        <v/>
      </c>
      <c r="I1716" s="208" t="str">
        <f ca="1">IF(ISERROR($V1716),"",OFFSET('Smelter Look-up'!$H$4,$V1716-4,0))</f>
        <v/>
      </c>
      <c r="J1716" s="208" t="str">
        <f ca="1">IF(ISERROR($V1716),"",OFFSET('Smelter Look-up'!$I$4,$V1716-4,0))</f>
        <v/>
      </c>
      <c r="K1716" s="152"/>
      <c r="L1716" s="152"/>
      <c r="M1716" s="152"/>
      <c r="N1716" s="152"/>
      <c r="O1716" s="152"/>
      <c r="P1716" s="210"/>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7" t="str">
        <f ca="1">IF(ISERROR($V1717),"",OFFSET('Smelter Look-up'!$G$4,$V1717-4,0))</f>
        <v/>
      </c>
      <c r="I1717" s="208" t="str">
        <f ca="1">IF(ISERROR($V1717),"",OFFSET('Smelter Look-up'!$H$4,$V1717-4,0))</f>
        <v/>
      </c>
      <c r="J1717" s="208" t="str">
        <f ca="1">IF(ISERROR($V1717),"",OFFSET('Smelter Look-up'!$I$4,$V1717-4,0))</f>
        <v/>
      </c>
      <c r="K1717" s="152"/>
      <c r="L1717" s="152"/>
      <c r="M1717" s="152"/>
      <c r="N1717" s="152"/>
      <c r="O1717" s="152"/>
      <c r="P1717" s="210"/>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7" t="str">
        <f ca="1">IF(ISERROR($V1718),"",OFFSET('Smelter Look-up'!$G$4,$V1718-4,0))</f>
        <v/>
      </c>
      <c r="I1718" s="208" t="str">
        <f ca="1">IF(ISERROR($V1718),"",OFFSET('Smelter Look-up'!$H$4,$V1718-4,0))</f>
        <v/>
      </c>
      <c r="J1718" s="208" t="str">
        <f ca="1">IF(ISERROR($V1718),"",OFFSET('Smelter Look-up'!$I$4,$V1718-4,0))</f>
        <v/>
      </c>
      <c r="K1718" s="152"/>
      <c r="L1718" s="152"/>
      <c r="M1718" s="152"/>
      <c r="N1718" s="152"/>
      <c r="O1718" s="152"/>
      <c r="P1718" s="210"/>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7" t="str">
        <f ca="1">IF(ISERROR($V1719),"",OFFSET('Smelter Look-up'!$G$4,$V1719-4,0))</f>
        <v/>
      </c>
      <c r="I1719" s="208" t="str">
        <f ca="1">IF(ISERROR($V1719),"",OFFSET('Smelter Look-up'!$H$4,$V1719-4,0))</f>
        <v/>
      </c>
      <c r="J1719" s="208" t="str">
        <f ca="1">IF(ISERROR($V1719),"",OFFSET('Smelter Look-up'!$I$4,$V1719-4,0))</f>
        <v/>
      </c>
      <c r="K1719" s="152"/>
      <c r="L1719" s="152"/>
      <c r="M1719" s="152"/>
      <c r="N1719" s="152"/>
      <c r="O1719" s="152"/>
      <c r="P1719" s="210"/>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7" t="str">
        <f ca="1">IF(ISERROR($V1720),"",OFFSET('Smelter Look-up'!$G$4,$V1720-4,0))</f>
        <v/>
      </c>
      <c r="I1720" s="208" t="str">
        <f ca="1">IF(ISERROR($V1720),"",OFFSET('Smelter Look-up'!$H$4,$V1720-4,0))</f>
        <v/>
      </c>
      <c r="J1720" s="208" t="str">
        <f ca="1">IF(ISERROR($V1720),"",OFFSET('Smelter Look-up'!$I$4,$V1720-4,0))</f>
        <v/>
      </c>
      <c r="K1720" s="152"/>
      <c r="L1720" s="152"/>
      <c r="M1720" s="152"/>
      <c r="N1720" s="152"/>
      <c r="O1720" s="152"/>
      <c r="P1720" s="210"/>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7" t="str">
        <f ca="1">IF(ISERROR($V1721),"",OFFSET('Smelter Look-up'!$G$4,$V1721-4,0))</f>
        <v/>
      </c>
      <c r="I1721" s="208" t="str">
        <f ca="1">IF(ISERROR($V1721),"",OFFSET('Smelter Look-up'!$H$4,$V1721-4,0))</f>
        <v/>
      </c>
      <c r="J1721" s="208" t="str">
        <f ca="1">IF(ISERROR($V1721),"",OFFSET('Smelter Look-up'!$I$4,$V1721-4,0))</f>
        <v/>
      </c>
      <c r="K1721" s="152"/>
      <c r="L1721" s="152"/>
      <c r="M1721" s="152"/>
      <c r="N1721" s="152"/>
      <c r="O1721" s="152"/>
      <c r="P1721" s="210"/>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7" t="str">
        <f ca="1">IF(ISERROR($V1722),"",OFFSET('Smelter Look-up'!$G$4,$V1722-4,0))</f>
        <v/>
      </c>
      <c r="I1722" s="208" t="str">
        <f ca="1">IF(ISERROR($V1722),"",OFFSET('Smelter Look-up'!$H$4,$V1722-4,0))</f>
        <v/>
      </c>
      <c r="J1722" s="208" t="str">
        <f ca="1">IF(ISERROR($V1722),"",OFFSET('Smelter Look-up'!$I$4,$V1722-4,0))</f>
        <v/>
      </c>
      <c r="K1722" s="152"/>
      <c r="L1722" s="152"/>
      <c r="M1722" s="152"/>
      <c r="N1722" s="152"/>
      <c r="O1722" s="152"/>
      <c r="P1722" s="210"/>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7" t="str">
        <f ca="1">IF(ISERROR($V1723),"",OFFSET('Smelter Look-up'!$G$4,$V1723-4,0))</f>
        <v/>
      </c>
      <c r="I1723" s="208" t="str">
        <f ca="1">IF(ISERROR($V1723),"",OFFSET('Smelter Look-up'!$H$4,$V1723-4,0))</f>
        <v/>
      </c>
      <c r="J1723" s="208" t="str">
        <f ca="1">IF(ISERROR($V1723),"",OFFSET('Smelter Look-up'!$I$4,$V1723-4,0))</f>
        <v/>
      </c>
      <c r="K1723" s="152"/>
      <c r="L1723" s="152"/>
      <c r="M1723" s="152"/>
      <c r="N1723" s="152"/>
      <c r="O1723" s="152"/>
      <c r="P1723" s="210"/>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7" t="str">
        <f ca="1">IF(ISERROR($V1724),"",OFFSET('Smelter Look-up'!$G$4,$V1724-4,0))</f>
        <v/>
      </c>
      <c r="I1724" s="208" t="str">
        <f ca="1">IF(ISERROR($V1724),"",OFFSET('Smelter Look-up'!$H$4,$V1724-4,0))</f>
        <v/>
      </c>
      <c r="J1724" s="208" t="str">
        <f ca="1">IF(ISERROR($V1724),"",OFFSET('Smelter Look-up'!$I$4,$V1724-4,0))</f>
        <v/>
      </c>
      <c r="K1724" s="152"/>
      <c r="L1724" s="152"/>
      <c r="M1724" s="152"/>
      <c r="N1724" s="152"/>
      <c r="O1724" s="152"/>
      <c r="P1724" s="210"/>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7" t="str">
        <f ca="1">IF(ISERROR($V1725),"",OFFSET('Smelter Look-up'!$G$4,$V1725-4,0))</f>
        <v/>
      </c>
      <c r="I1725" s="208" t="str">
        <f ca="1">IF(ISERROR($V1725),"",OFFSET('Smelter Look-up'!$H$4,$V1725-4,0))</f>
        <v/>
      </c>
      <c r="J1725" s="208" t="str">
        <f ca="1">IF(ISERROR($V1725),"",OFFSET('Smelter Look-up'!$I$4,$V1725-4,0))</f>
        <v/>
      </c>
      <c r="K1725" s="152"/>
      <c r="L1725" s="152"/>
      <c r="M1725" s="152"/>
      <c r="N1725" s="152"/>
      <c r="O1725" s="152"/>
      <c r="P1725" s="210"/>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7" t="str">
        <f ca="1">IF(ISERROR($V1726),"",OFFSET('Smelter Look-up'!$G$4,$V1726-4,0))</f>
        <v/>
      </c>
      <c r="I1726" s="208" t="str">
        <f ca="1">IF(ISERROR($V1726),"",OFFSET('Smelter Look-up'!$H$4,$V1726-4,0))</f>
        <v/>
      </c>
      <c r="J1726" s="208" t="str">
        <f ca="1">IF(ISERROR($V1726),"",OFFSET('Smelter Look-up'!$I$4,$V1726-4,0))</f>
        <v/>
      </c>
      <c r="K1726" s="152"/>
      <c r="L1726" s="152"/>
      <c r="M1726" s="152"/>
      <c r="N1726" s="152"/>
      <c r="O1726" s="152"/>
      <c r="P1726" s="210"/>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7" t="str">
        <f ca="1">IF(ISERROR($V1727),"",OFFSET('Smelter Look-up'!$G$4,$V1727-4,0))</f>
        <v/>
      </c>
      <c r="I1727" s="208" t="str">
        <f ca="1">IF(ISERROR($V1727),"",OFFSET('Smelter Look-up'!$H$4,$V1727-4,0))</f>
        <v/>
      </c>
      <c r="J1727" s="208" t="str">
        <f ca="1">IF(ISERROR($V1727),"",OFFSET('Smelter Look-up'!$I$4,$V1727-4,0))</f>
        <v/>
      </c>
      <c r="K1727" s="152"/>
      <c r="L1727" s="152"/>
      <c r="M1727" s="152"/>
      <c r="N1727" s="152"/>
      <c r="O1727" s="152"/>
      <c r="P1727" s="210"/>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7" t="str">
        <f ca="1">IF(ISERROR($V1728),"",OFFSET('Smelter Look-up'!$G$4,$V1728-4,0))</f>
        <v/>
      </c>
      <c r="I1728" s="208" t="str">
        <f ca="1">IF(ISERROR($V1728),"",OFFSET('Smelter Look-up'!$H$4,$V1728-4,0))</f>
        <v/>
      </c>
      <c r="J1728" s="208" t="str">
        <f ca="1">IF(ISERROR($V1728),"",OFFSET('Smelter Look-up'!$I$4,$V1728-4,0))</f>
        <v/>
      </c>
      <c r="K1728" s="152"/>
      <c r="L1728" s="152"/>
      <c r="M1728" s="152"/>
      <c r="N1728" s="152"/>
      <c r="O1728" s="152"/>
      <c r="P1728" s="210"/>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7" t="str">
        <f ca="1">IF(ISERROR($V1729),"",OFFSET('Smelter Look-up'!$G$4,$V1729-4,0))</f>
        <v/>
      </c>
      <c r="I1729" s="208" t="str">
        <f ca="1">IF(ISERROR($V1729),"",OFFSET('Smelter Look-up'!$H$4,$V1729-4,0))</f>
        <v/>
      </c>
      <c r="J1729" s="208" t="str">
        <f ca="1">IF(ISERROR($V1729),"",OFFSET('Smelter Look-up'!$I$4,$V1729-4,0))</f>
        <v/>
      </c>
      <c r="K1729" s="152"/>
      <c r="L1729" s="152"/>
      <c r="M1729" s="152"/>
      <c r="N1729" s="152"/>
      <c r="O1729" s="152"/>
      <c r="P1729" s="210"/>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7" t="str">
        <f ca="1">IF(ISERROR($V1730),"",OFFSET('Smelter Look-up'!$G$4,$V1730-4,0))</f>
        <v/>
      </c>
      <c r="I1730" s="208" t="str">
        <f ca="1">IF(ISERROR($V1730),"",OFFSET('Smelter Look-up'!$H$4,$V1730-4,0))</f>
        <v/>
      </c>
      <c r="J1730" s="208" t="str">
        <f ca="1">IF(ISERROR($V1730),"",OFFSET('Smelter Look-up'!$I$4,$V1730-4,0))</f>
        <v/>
      </c>
      <c r="K1730" s="152"/>
      <c r="L1730" s="152"/>
      <c r="M1730" s="152"/>
      <c r="N1730" s="152"/>
      <c r="O1730" s="152"/>
      <c r="P1730" s="210"/>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7" t="str">
        <f ca="1">IF(ISERROR($V1731),"",OFFSET('Smelter Look-up'!$G$4,$V1731-4,0))</f>
        <v/>
      </c>
      <c r="I1731" s="208" t="str">
        <f ca="1">IF(ISERROR($V1731),"",OFFSET('Smelter Look-up'!$H$4,$V1731-4,0))</f>
        <v/>
      </c>
      <c r="J1731" s="208" t="str">
        <f ca="1">IF(ISERROR($V1731),"",OFFSET('Smelter Look-up'!$I$4,$V1731-4,0))</f>
        <v/>
      </c>
      <c r="K1731" s="152"/>
      <c r="L1731" s="152"/>
      <c r="M1731" s="152"/>
      <c r="N1731" s="152"/>
      <c r="O1731" s="152"/>
      <c r="P1731" s="210"/>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7" t="str">
        <f ca="1">IF(ISERROR($V1732),"",OFFSET('Smelter Look-up'!$G$4,$V1732-4,0))</f>
        <v/>
      </c>
      <c r="I1732" s="208" t="str">
        <f ca="1">IF(ISERROR($V1732),"",OFFSET('Smelter Look-up'!$H$4,$V1732-4,0))</f>
        <v/>
      </c>
      <c r="J1732" s="208" t="str">
        <f ca="1">IF(ISERROR($V1732),"",OFFSET('Smelter Look-up'!$I$4,$V1732-4,0))</f>
        <v/>
      </c>
      <c r="K1732" s="152"/>
      <c r="L1732" s="152"/>
      <c r="M1732" s="152"/>
      <c r="N1732" s="152"/>
      <c r="O1732" s="152"/>
      <c r="P1732" s="210"/>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7" t="str">
        <f ca="1">IF(ISERROR($V1733),"",OFFSET('Smelter Look-up'!$G$4,$V1733-4,0))</f>
        <v/>
      </c>
      <c r="I1733" s="208" t="str">
        <f ca="1">IF(ISERROR($V1733),"",OFFSET('Smelter Look-up'!$H$4,$V1733-4,0))</f>
        <v/>
      </c>
      <c r="J1733" s="208" t="str">
        <f ca="1">IF(ISERROR($V1733),"",OFFSET('Smelter Look-up'!$I$4,$V1733-4,0))</f>
        <v/>
      </c>
      <c r="K1733" s="152"/>
      <c r="L1733" s="152"/>
      <c r="M1733" s="152"/>
      <c r="N1733" s="152"/>
      <c r="O1733" s="152"/>
      <c r="P1733" s="210"/>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7" t="str">
        <f ca="1">IF(ISERROR($V1734),"",OFFSET('Smelter Look-up'!$G$4,$V1734-4,0))</f>
        <v/>
      </c>
      <c r="I1734" s="208" t="str">
        <f ca="1">IF(ISERROR($V1734),"",OFFSET('Smelter Look-up'!$H$4,$V1734-4,0))</f>
        <v/>
      </c>
      <c r="J1734" s="208" t="str">
        <f ca="1">IF(ISERROR($V1734),"",OFFSET('Smelter Look-up'!$I$4,$V1734-4,0))</f>
        <v/>
      </c>
      <c r="K1734" s="152"/>
      <c r="L1734" s="152"/>
      <c r="M1734" s="152"/>
      <c r="N1734" s="152"/>
      <c r="O1734" s="152"/>
      <c r="P1734" s="210"/>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7" t="str">
        <f ca="1">IF(ISERROR($V1735),"",OFFSET('Smelter Look-up'!$G$4,$V1735-4,0))</f>
        <v/>
      </c>
      <c r="I1735" s="208" t="str">
        <f ca="1">IF(ISERROR($V1735),"",OFFSET('Smelter Look-up'!$H$4,$V1735-4,0))</f>
        <v/>
      </c>
      <c r="J1735" s="208" t="str">
        <f ca="1">IF(ISERROR($V1735),"",OFFSET('Smelter Look-up'!$I$4,$V1735-4,0))</f>
        <v/>
      </c>
      <c r="K1735" s="152"/>
      <c r="L1735" s="152"/>
      <c r="M1735" s="152"/>
      <c r="N1735" s="152"/>
      <c r="O1735" s="152"/>
      <c r="P1735" s="210"/>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7" t="str">
        <f ca="1">IF(ISERROR($V1736),"",OFFSET('Smelter Look-up'!$G$4,$V1736-4,0))</f>
        <v/>
      </c>
      <c r="I1736" s="208" t="str">
        <f ca="1">IF(ISERROR($V1736),"",OFFSET('Smelter Look-up'!$H$4,$V1736-4,0))</f>
        <v/>
      </c>
      <c r="J1736" s="208" t="str">
        <f ca="1">IF(ISERROR($V1736),"",OFFSET('Smelter Look-up'!$I$4,$V1736-4,0))</f>
        <v/>
      </c>
      <c r="K1736" s="152"/>
      <c r="L1736" s="152"/>
      <c r="M1736" s="152"/>
      <c r="N1736" s="152"/>
      <c r="O1736" s="152"/>
      <c r="P1736" s="210"/>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7" t="str">
        <f ca="1">IF(ISERROR($V1737),"",OFFSET('Smelter Look-up'!$G$4,$V1737-4,0))</f>
        <v/>
      </c>
      <c r="I1737" s="208" t="str">
        <f ca="1">IF(ISERROR($V1737),"",OFFSET('Smelter Look-up'!$H$4,$V1737-4,0))</f>
        <v/>
      </c>
      <c r="J1737" s="208" t="str">
        <f ca="1">IF(ISERROR($V1737),"",OFFSET('Smelter Look-up'!$I$4,$V1737-4,0))</f>
        <v/>
      </c>
      <c r="K1737" s="152"/>
      <c r="L1737" s="152"/>
      <c r="M1737" s="152"/>
      <c r="N1737" s="152"/>
      <c r="O1737" s="152"/>
      <c r="P1737" s="210"/>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7" t="str">
        <f ca="1">IF(ISERROR($V1738),"",OFFSET('Smelter Look-up'!$G$4,$V1738-4,0))</f>
        <v/>
      </c>
      <c r="I1738" s="208" t="str">
        <f ca="1">IF(ISERROR($V1738),"",OFFSET('Smelter Look-up'!$H$4,$V1738-4,0))</f>
        <v/>
      </c>
      <c r="J1738" s="208" t="str">
        <f ca="1">IF(ISERROR($V1738),"",OFFSET('Smelter Look-up'!$I$4,$V1738-4,0))</f>
        <v/>
      </c>
      <c r="K1738" s="152"/>
      <c r="L1738" s="152"/>
      <c r="M1738" s="152"/>
      <c r="N1738" s="152"/>
      <c r="O1738" s="152"/>
      <c r="P1738" s="210"/>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7" t="str">
        <f ca="1">IF(ISERROR($V1739),"",OFFSET('Smelter Look-up'!$G$4,$V1739-4,0))</f>
        <v/>
      </c>
      <c r="I1739" s="208" t="str">
        <f ca="1">IF(ISERROR($V1739),"",OFFSET('Smelter Look-up'!$H$4,$V1739-4,0))</f>
        <v/>
      </c>
      <c r="J1739" s="208" t="str">
        <f ca="1">IF(ISERROR($V1739),"",OFFSET('Smelter Look-up'!$I$4,$V1739-4,0))</f>
        <v/>
      </c>
      <c r="K1739" s="152"/>
      <c r="L1739" s="152"/>
      <c r="M1739" s="152"/>
      <c r="N1739" s="152"/>
      <c r="O1739" s="152"/>
      <c r="P1739" s="210"/>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7" t="str">
        <f ca="1">IF(ISERROR($V1740),"",OFFSET('Smelter Look-up'!$G$4,$V1740-4,0))</f>
        <v/>
      </c>
      <c r="I1740" s="208" t="str">
        <f ca="1">IF(ISERROR($V1740),"",OFFSET('Smelter Look-up'!$H$4,$V1740-4,0))</f>
        <v/>
      </c>
      <c r="J1740" s="208" t="str">
        <f ca="1">IF(ISERROR($V1740),"",OFFSET('Smelter Look-up'!$I$4,$V1740-4,0))</f>
        <v/>
      </c>
      <c r="K1740" s="152"/>
      <c r="L1740" s="152"/>
      <c r="M1740" s="152"/>
      <c r="N1740" s="152"/>
      <c r="O1740" s="152"/>
      <c r="P1740" s="210"/>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7" t="str">
        <f ca="1">IF(ISERROR($V1741),"",OFFSET('Smelter Look-up'!$G$4,$V1741-4,0))</f>
        <v/>
      </c>
      <c r="I1741" s="208" t="str">
        <f ca="1">IF(ISERROR($V1741),"",OFFSET('Smelter Look-up'!$H$4,$V1741-4,0))</f>
        <v/>
      </c>
      <c r="J1741" s="208" t="str">
        <f ca="1">IF(ISERROR($V1741),"",OFFSET('Smelter Look-up'!$I$4,$V1741-4,0))</f>
        <v/>
      </c>
      <c r="K1741" s="152"/>
      <c r="L1741" s="152"/>
      <c r="M1741" s="152"/>
      <c r="N1741" s="152"/>
      <c r="O1741" s="152"/>
      <c r="P1741" s="210"/>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7" t="str">
        <f ca="1">IF(ISERROR($V1742),"",OFFSET('Smelter Look-up'!$G$4,$V1742-4,0))</f>
        <v/>
      </c>
      <c r="I1742" s="208" t="str">
        <f ca="1">IF(ISERROR($V1742),"",OFFSET('Smelter Look-up'!$H$4,$V1742-4,0))</f>
        <v/>
      </c>
      <c r="J1742" s="208" t="str">
        <f ca="1">IF(ISERROR($V1742),"",OFFSET('Smelter Look-up'!$I$4,$V1742-4,0))</f>
        <v/>
      </c>
      <c r="K1742" s="152"/>
      <c r="L1742" s="152"/>
      <c r="M1742" s="152"/>
      <c r="N1742" s="152"/>
      <c r="O1742" s="152"/>
      <c r="P1742" s="210"/>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7" t="str">
        <f ca="1">IF(ISERROR($V1743),"",OFFSET('Smelter Look-up'!$G$4,$V1743-4,0))</f>
        <v/>
      </c>
      <c r="I1743" s="208" t="str">
        <f ca="1">IF(ISERROR($V1743),"",OFFSET('Smelter Look-up'!$H$4,$V1743-4,0))</f>
        <v/>
      </c>
      <c r="J1743" s="208" t="str">
        <f ca="1">IF(ISERROR($V1743),"",OFFSET('Smelter Look-up'!$I$4,$V1743-4,0))</f>
        <v/>
      </c>
      <c r="K1743" s="152"/>
      <c r="L1743" s="152"/>
      <c r="M1743" s="152"/>
      <c r="N1743" s="152"/>
      <c r="O1743" s="152"/>
      <c r="P1743" s="210"/>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7" t="str">
        <f ca="1">IF(ISERROR($V1744),"",OFFSET('Smelter Look-up'!$G$4,$V1744-4,0))</f>
        <v/>
      </c>
      <c r="I1744" s="208" t="str">
        <f ca="1">IF(ISERROR($V1744),"",OFFSET('Smelter Look-up'!$H$4,$V1744-4,0))</f>
        <v/>
      </c>
      <c r="J1744" s="208" t="str">
        <f ca="1">IF(ISERROR($V1744),"",OFFSET('Smelter Look-up'!$I$4,$V1744-4,0))</f>
        <v/>
      </c>
      <c r="K1744" s="152"/>
      <c r="L1744" s="152"/>
      <c r="M1744" s="152"/>
      <c r="N1744" s="152"/>
      <c r="O1744" s="152"/>
      <c r="P1744" s="210"/>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7" t="str">
        <f ca="1">IF(ISERROR($V1745),"",OFFSET('Smelter Look-up'!$G$4,$V1745-4,0))</f>
        <v/>
      </c>
      <c r="I1745" s="208" t="str">
        <f ca="1">IF(ISERROR($V1745),"",OFFSET('Smelter Look-up'!$H$4,$V1745-4,0))</f>
        <v/>
      </c>
      <c r="J1745" s="208" t="str">
        <f ca="1">IF(ISERROR($V1745),"",OFFSET('Smelter Look-up'!$I$4,$V1745-4,0))</f>
        <v/>
      </c>
      <c r="K1745" s="152"/>
      <c r="L1745" s="152"/>
      <c r="M1745" s="152"/>
      <c r="N1745" s="152"/>
      <c r="O1745" s="152"/>
      <c r="P1745" s="210"/>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7" t="str">
        <f ca="1">IF(ISERROR($V1746),"",OFFSET('Smelter Look-up'!$G$4,$V1746-4,0))</f>
        <v/>
      </c>
      <c r="I1746" s="208" t="str">
        <f ca="1">IF(ISERROR($V1746),"",OFFSET('Smelter Look-up'!$H$4,$V1746-4,0))</f>
        <v/>
      </c>
      <c r="J1746" s="208" t="str">
        <f ca="1">IF(ISERROR($V1746),"",OFFSET('Smelter Look-up'!$I$4,$V1746-4,0))</f>
        <v/>
      </c>
      <c r="K1746" s="152"/>
      <c r="L1746" s="152"/>
      <c r="M1746" s="152"/>
      <c r="N1746" s="152"/>
      <c r="O1746" s="152"/>
      <c r="P1746" s="210"/>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7" t="str">
        <f ca="1">IF(ISERROR($V1747),"",OFFSET('Smelter Look-up'!$G$4,$V1747-4,0))</f>
        <v/>
      </c>
      <c r="I1747" s="208" t="str">
        <f ca="1">IF(ISERROR($V1747),"",OFFSET('Smelter Look-up'!$H$4,$V1747-4,0))</f>
        <v/>
      </c>
      <c r="J1747" s="208" t="str">
        <f ca="1">IF(ISERROR($V1747),"",OFFSET('Smelter Look-up'!$I$4,$V1747-4,0))</f>
        <v/>
      </c>
      <c r="K1747" s="152"/>
      <c r="L1747" s="152"/>
      <c r="M1747" s="152"/>
      <c r="N1747" s="152"/>
      <c r="O1747" s="152"/>
      <c r="P1747" s="210"/>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7" t="str">
        <f ca="1">IF(ISERROR($V1748),"",OFFSET('Smelter Look-up'!$G$4,$V1748-4,0))</f>
        <v/>
      </c>
      <c r="I1748" s="208" t="str">
        <f ca="1">IF(ISERROR($V1748),"",OFFSET('Smelter Look-up'!$H$4,$V1748-4,0))</f>
        <v/>
      </c>
      <c r="J1748" s="208" t="str">
        <f ca="1">IF(ISERROR($V1748),"",OFFSET('Smelter Look-up'!$I$4,$V1748-4,0))</f>
        <v/>
      </c>
      <c r="K1748" s="152"/>
      <c r="L1748" s="152"/>
      <c r="M1748" s="152"/>
      <c r="N1748" s="152"/>
      <c r="O1748" s="152"/>
      <c r="P1748" s="210"/>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7" t="str">
        <f ca="1">IF(ISERROR($V1749),"",OFFSET('Smelter Look-up'!$G$4,$V1749-4,0))</f>
        <v/>
      </c>
      <c r="I1749" s="208" t="str">
        <f ca="1">IF(ISERROR($V1749),"",OFFSET('Smelter Look-up'!$H$4,$V1749-4,0))</f>
        <v/>
      </c>
      <c r="J1749" s="208" t="str">
        <f ca="1">IF(ISERROR($V1749),"",OFFSET('Smelter Look-up'!$I$4,$V1749-4,0))</f>
        <v/>
      </c>
      <c r="K1749" s="152"/>
      <c r="L1749" s="152"/>
      <c r="M1749" s="152"/>
      <c r="N1749" s="152"/>
      <c r="O1749" s="152"/>
      <c r="P1749" s="210"/>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7" t="str">
        <f ca="1">IF(ISERROR($V1750),"",OFFSET('Smelter Look-up'!$G$4,$V1750-4,0))</f>
        <v/>
      </c>
      <c r="I1750" s="208" t="str">
        <f ca="1">IF(ISERROR($V1750),"",OFFSET('Smelter Look-up'!$H$4,$V1750-4,0))</f>
        <v/>
      </c>
      <c r="J1750" s="208" t="str">
        <f ca="1">IF(ISERROR($V1750),"",OFFSET('Smelter Look-up'!$I$4,$V1750-4,0))</f>
        <v/>
      </c>
      <c r="K1750" s="152"/>
      <c r="L1750" s="152"/>
      <c r="M1750" s="152"/>
      <c r="N1750" s="152"/>
      <c r="O1750" s="152"/>
      <c r="P1750" s="210"/>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7" t="str">
        <f ca="1">IF(ISERROR($V1751),"",OFFSET('Smelter Look-up'!$G$4,$V1751-4,0))</f>
        <v/>
      </c>
      <c r="I1751" s="208" t="str">
        <f ca="1">IF(ISERROR($V1751),"",OFFSET('Smelter Look-up'!$H$4,$V1751-4,0))</f>
        <v/>
      </c>
      <c r="J1751" s="208" t="str">
        <f ca="1">IF(ISERROR($V1751),"",OFFSET('Smelter Look-up'!$I$4,$V1751-4,0))</f>
        <v/>
      </c>
      <c r="K1751" s="152"/>
      <c r="L1751" s="152"/>
      <c r="M1751" s="152"/>
      <c r="N1751" s="152"/>
      <c r="O1751" s="152"/>
      <c r="P1751" s="210"/>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7" t="str">
        <f ca="1">IF(ISERROR($V1752),"",OFFSET('Smelter Look-up'!$G$4,$V1752-4,0))</f>
        <v/>
      </c>
      <c r="I1752" s="208" t="str">
        <f ca="1">IF(ISERROR($V1752),"",OFFSET('Smelter Look-up'!$H$4,$V1752-4,0))</f>
        <v/>
      </c>
      <c r="J1752" s="208" t="str">
        <f ca="1">IF(ISERROR($V1752),"",OFFSET('Smelter Look-up'!$I$4,$V1752-4,0))</f>
        <v/>
      </c>
      <c r="K1752" s="152"/>
      <c r="L1752" s="152"/>
      <c r="M1752" s="152"/>
      <c r="N1752" s="152"/>
      <c r="O1752" s="152"/>
      <c r="P1752" s="210"/>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7" t="str">
        <f ca="1">IF(ISERROR($V1753),"",OFFSET('Smelter Look-up'!$G$4,$V1753-4,0))</f>
        <v/>
      </c>
      <c r="I1753" s="208" t="str">
        <f ca="1">IF(ISERROR($V1753),"",OFFSET('Smelter Look-up'!$H$4,$V1753-4,0))</f>
        <v/>
      </c>
      <c r="J1753" s="208" t="str">
        <f ca="1">IF(ISERROR($V1753),"",OFFSET('Smelter Look-up'!$I$4,$V1753-4,0))</f>
        <v/>
      </c>
      <c r="K1753" s="152"/>
      <c r="L1753" s="152"/>
      <c r="M1753" s="152"/>
      <c r="N1753" s="152"/>
      <c r="O1753" s="152"/>
      <c r="P1753" s="210"/>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7" t="str">
        <f ca="1">IF(ISERROR($V1754),"",OFFSET('Smelter Look-up'!$G$4,$V1754-4,0))</f>
        <v/>
      </c>
      <c r="I1754" s="208" t="str">
        <f ca="1">IF(ISERROR($V1754),"",OFFSET('Smelter Look-up'!$H$4,$V1754-4,0))</f>
        <v/>
      </c>
      <c r="J1754" s="208" t="str">
        <f ca="1">IF(ISERROR($V1754),"",OFFSET('Smelter Look-up'!$I$4,$V1754-4,0))</f>
        <v/>
      </c>
      <c r="K1754" s="152"/>
      <c r="L1754" s="152"/>
      <c r="M1754" s="152"/>
      <c r="N1754" s="152"/>
      <c r="O1754" s="152"/>
      <c r="P1754" s="210"/>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7" t="str">
        <f ca="1">IF(ISERROR($V1755),"",OFFSET('Smelter Look-up'!$G$4,$V1755-4,0))</f>
        <v/>
      </c>
      <c r="I1755" s="208" t="str">
        <f ca="1">IF(ISERROR($V1755),"",OFFSET('Smelter Look-up'!$H$4,$V1755-4,0))</f>
        <v/>
      </c>
      <c r="J1755" s="208" t="str">
        <f ca="1">IF(ISERROR($V1755),"",OFFSET('Smelter Look-up'!$I$4,$V1755-4,0))</f>
        <v/>
      </c>
      <c r="K1755" s="152"/>
      <c r="L1755" s="152"/>
      <c r="M1755" s="152"/>
      <c r="N1755" s="152"/>
      <c r="O1755" s="152"/>
      <c r="P1755" s="210"/>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7" t="str">
        <f ca="1">IF(ISERROR($V1756),"",OFFSET('Smelter Look-up'!$G$4,$V1756-4,0))</f>
        <v/>
      </c>
      <c r="I1756" s="208" t="str">
        <f ca="1">IF(ISERROR($V1756),"",OFFSET('Smelter Look-up'!$H$4,$V1756-4,0))</f>
        <v/>
      </c>
      <c r="J1756" s="208" t="str">
        <f ca="1">IF(ISERROR($V1756),"",OFFSET('Smelter Look-up'!$I$4,$V1756-4,0))</f>
        <v/>
      </c>
      <c r="K1756" s="152"/>
      <c r="L1756" s="152"/>
      <c r="M1756" s="152"/>
      <c r="N1756" s="152"/>
      <c r="O1756" s="152"/>
      <c r="P1756" s="210"/>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7" t="str">
        <f ca="1">IF(ISERROR($V1757),"",OFFSET('Smelter Look-up'!$G$4,$V1757-4,0))</f>
        <v/>
      </c>
      <c r="I1757" s="208" t="str">
        <f ca="1">IF(ISERROR($V1757),"",OFFSET('Smelter Look-up'!$H$4,$V1757-4,0))</f>
        <v/>
      </c>
      <c r="J1757" s="208" t="str">
        <f ca="1">IF(ISERROR($V1757),"",OFFSET('Smelter Look-up'!$I$4,$V1757-4,0))</f>
        <v/>
      </c>
      <c r="K1757" s="152"/>
      <c r="L1757" s="152"/>
      <c r="M1757" s="152"/>
      <c r="N1757" s="152"/>
      <c r="O1757" s="152"/>
      <c r="P1757" s="210"/>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7" t="str">
        <f ca="1">IF(ISERROR($V1758),"",OFFSET('Smelter Look-up'!$G$4,$V1758-4,0))</f>
        <v/>
      </c>
      <c r="I1758" s="208" t="str">
        <f ca="1">IF(ISERROR($V1758),"",OFFSET('Smelter Look-up'!$H$4,$V1758-4,0))</f>
        <v/>
      </c>
      <c r="J1758" s="208" t="str">
        <f ca="1">IF(ISERROR($V1758),"",OFFSET('Smelter Look-up'!$I$4,$V1758-4,0))</f>
        <v/>
      </c>
      <c r="K1758" s="152"/>
      <c r="L1758" s="152"/>
      <c r="M1758" s="152"/>
      <c r="N1758" s="152"/>
      <c r="O1758" s="152"/>
      <c r="P1758" s="210"/>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7" t="str">
        <f ca="1">IF(ISERROR($V1759),"",OFFSET('Smelter Look-up'!$G$4,$V1759-4,0))</f>
        <v/>
      </c>
      <c r="I1759" s="208" t="str">
        <f ca="1">IF(ISERROR($V1759),"",OFFSET('Smelter Look-up'!$H$4,$V1759-4,0))</f>
        <v/>
      </c>
      <c r="J1759" s="208" t="str">
        <f ca="1">IF(ISERROR($V1759),"",OFFSET('Smelter Look-up'!$I$4,$V1759-4,0))</f>
        <v/>
      </c>
      <c r="K1759" s="152"/>
      <c r="L1759" s="152"/>
      <c r="M1759" s="152"/>
      <c r="N1759" s="152"/>
      <c r="O1759" s="152"/>
      <c r="P1759" s="210"/>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7" t="str">
        <f ca="1">IF(ISERROR($V1760),"",OFFSET('Smelter Look-up'!$G$4,$V1760-4,0))</f>
        <v/>
      </c>
      <c r="I1760" s="208" t="str">
        <f ca="1">IF(ISERROR($V1760),"",OFFSET('Smelter Look-up'!$H$4,$V1760-4,0))</f>
        <v/>
      </c>
      <c r="J1760" s="208" t="str">
        <f ca="1">IF(ISERROR($V1760),"",OFFSET('Smelter Look-up'!$I$4,$V1760-4,0))</f>
        <v/>
      </c>
      <c r="K1760" s="152"/>
      <c r="L1760" s="152"/>
      <c r="M1760" s="152"/>
      <c r="N1760" s="152"/>
      <c r="O1760" s="152"/>
      <c r="P1760" s="210"/>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7" t="str">
        <f ca="1">IF(ISERROR($V1761),"",OFFSET('Smelter Look-up'!$G$4,$V1761-4,0))</f>
        <v/>
      </c>
      <c r="I1761" s="208" t="str">
        <f ca="1">IF(ISERROR($V1761),"",OFFSET('Smelter Look-up'!$H$4,$V1761-4,0))</f>
        <v/>
      </c>
      <c r="J1761" s="208" t="str">
        <f ca="1">IF(ISERROR($V1761),"",OFFSET('Smelter Look-up'!$I$4,$V1761-4,0))</f>
        <v/>
      </c>
      <c r="K1761" s="152"/>
      <c r="L1761" s="152"/>
      <c r="M1761" s="152"/>
      <c r="N1761" s="152"/>
      <c r="O1761" s="152"/>
      <c r="P1761" s="210"/>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7" t="str">
        <f ca="1">IF(ISERROR($V1762),"",OFFSET('Smelter Look-up'!$G$4,$V1762-4,0))</f>
        <v/>
      </c>
      <c r="I1762" s="208" t="str">
        <f ca="1">IF(ISERROR($V1762),"",OFFSET('Smelter Look-up'!$H$4,$V1762-4,0))</f>
        <v/>
      </c>
      <c r="J1762" s="208" t="str">
        <f ca="1">IF(ISERROR($V1762),"",OFFSET('Smelter Look-up'!$I$4,$V1762-4,0))</f>
        <v/>
      </c>
      <c r="K1762" s="152"/>
      <c r="L1762" s="152"/>
      <c r="M1762" s="152"/>
      <c r="N1762" s="152"/>
      <c r="O1762" s="152"/>
      <c r="P1762" s="210"/>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7" t="str">
        <f ca="1">IF(ISERROR($V1763),"",OFFSET('Smelter Look-up'!$G$4,$V1763-4,0))</f>
        <v/>
      </c>
      <c r="I1763" s="208" t="str">
        <f ca="1">IF(ISERROR($V1763),"",OFFSET('Smelter Look-up'!$H$4,$V1763-4,0))</f>
        <v/>
      </c>
      <c r="J1763" s="208" t="str">
        <f ca="1">IF(ISERROR($V1763),"",OFFSET('Smelter Look-up'!$I$4,$V1763-4,0))</f>
        <v/>
      </c>
      <c r="K1763" s="152"/>
      <c r="L1763" s="152"/>
      <c r="M1763" s="152"/>
      <c r="N1763" s="152"/>
      <c r="O1763" s="152"/>
      <c r="P1763" s="210"/>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7" t="str">
        <f ca="1">IF(ISERROR($V1764),"",OFFSET('Smelter Look-up'!$G$4,$V1764-4,0))</f>
        <v/>
      </c>
      <c r="I1764" s="208" t="str">
        <f ca="1">IF(ISERROR($V1764),"",OFFSET('Smelter Look-up'!$H$4,$V1764-4,0))</f>
        <v/>
      </c>
      <c r="J1764" s="208" t="str">
        <f ca="1">IF(ISERROR($V1764),"",OFFSET('Smelter Look-up'!$I$4,$V1764-4,0))</f>
        <v/>
      </c>
      <c r="K1764" s="152"/>
      <c r="L1764" s="152"/>
      <c r="M1764" s="152"/>
      <c r="N1764" s="152"/>
      <c r="O1764" s="152"/>
      <c r="P1764" s="210"/>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7" t="str">
        <f ca="1">IF(ISERROR($V1765),"",OFFSET('Smelter Look-up'!$G$4,$V1765-4,0))</f>
        <v/>
      </c>
      <c r="I1765" s="208" t="str">
        <f ca="1">IF(ISERROR($V1765),"",OFFSET('Smelter Look-up'!$H$4,$V1765-4,0))</f>
        <v/>
      </c>
      <c r="J1765" s="208" t="str">
        <f ca="1">IF(ISERROR($V1765),"",OFFSET('Smelter Look-up'!$I$4,$V1765-4,0))</f>
        <v/>
      </c>
      <c r="K1765" s="152"/>
      <c r="L1765" s="152"/>
      <c r="M1765" s="152"/>
      <c r="N1765" s="152"/>
      <c r="O1765" s="152"/>
      <c r="P1765" s="210"/>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7" t="str">
        <f ca="1">IF(ISERROR($V1766),"",OFFSET('Smelter Look-up'!$G$4,$V1766-4,0))</f>
        <v/>
      </c>
      <c r="I1766" s="208" t="str">
        <f ca="1">IF(ISERROR($V1766),"",OFFSET('Smelter Look-up'!$H$4,$V1766-4,0))</f>
        <v/>
      </c>
      <c r="J1766" s="208" t="str">
        <f ca="1">IF(ISERROR($V1766),"",OFFSET('Smelter Look-up'!$I$4,$V1766-4,0))</f>
        <v/>
      </c>
      <c r="K1766" s="152"/>
      <c r="L1766" s="152"/>
      <c r="M1766" s="152"/>
      <c r="N1766" s="152"/>
      <c r="O1766" s="152"/>
      <c r="P1766" s="210"/>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7" t="str">
        <f ca="1">IF(ISERROR($V1767),"",OFFSET('Smelter Look-up'!$G$4,$V1767-4,0))</f>
        <v/>
      </c>
      <c r="I1767" s="208" t="str">
        <f ca="1">IF(ISERROR($V1767),"",OFFSET('Smelter Look-up'!$H$4,$V1767-4,0))</f>
        <v/>
      </c>
      <c r="J1767" s="208" t="str">
        <f ca="1">IF(ISERROR($V1767),"",OFFSET('Smelter Look-up'!$I$4,$V1767-4,0))</f>
        <v/>
      </c>
      <c r="K1767" s="152"/>
      <c r="L1767" s="152"/>
      <c r="M1767" s="152"/>
      <c r="N1767" s="152"/>
      <c r="O1767" s="152"/>
      <c r="P1767" s="210"/>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7" t="str">
        <f ca="1">IF(ISERROR($V1768),"",OFFSET('Smelter Look-up'!$G$4,$V1768-4,0))</f>
        <v/>
      </c>
      <c r="I1768" s="208" t="str">
        <f ca="1">IF(ISERROR($V1768),"",OFFSET('Smelter Look-up'!$H$4,$V1768-4,0))</f>
        <v/>
      </c>
      <c r="J1768" s="208" t="str">
        <f ca="1">IF(ISERROR($V1768),"",OFFSET('Smelter Look-up'!$I$4,$V1768-4,0))</f>
        <v/>
      </c>
      <c r="K1768" s="152"/>
      <c r="L1768" s="152"/>
      <c r="M1768" s="152"/>
      <c r="N1768" s="152"/>
      <c r="O1768" s="152"/>
      <c r="P1768" s="210"/>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7" t="str">
        <f ca="1">IF(ISERROR($V1769),"",OFFSET('Smelter Look-up'!$G$4,$V1769-4,0))</f>
        <v/>
      </c>
      <c r="I1769" s="208" t="str">
        <f ca="1">IF(ISERROR($V1769),"",OFFSET('Smelter Look-up'!$H$4,$V1769-4,0))</f>
        <v/>
      </c>
      <c r="J1769" s="208" t="str">
        <f ca="1">IF(ISERROR($V1769),"",OFFSET('Smelter Look-up'!$I$4,$V1769-4,0))</f>
        <v/>
      </c>
      <c r="K1769" s="152"/>
      <c r="L1769" s="152"/>
      <c r="M1769" s="152"/>
      <c r="N1769" s="152"/>
      <c r="O1769" s="152"/>
      <c r="P1769" s="210"/>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7" t="str">
        <f ca="1">IF(ISERROR($V1770),"",OFFSET('Smelter Look-up'!$G$4,$V1770-4,0))</f>
        <v/>
      </c>
      <c r="I1770" s="208" t="str">
        <f ca="1">IF(ISERROR($V1770),"",OFFSET('Smelter Look-up'!$H$4,$V1770-4,0))</f>
        <v/>
      </c>
      <c r="J1770" s="208" t="str">
        <f ca="1">IF(ISERROR($V1770),"",OFFSET('Smelter Look-up'!$I$4,$V1770-4,0))</f>
        <v/>
      </c>
      <c r="K1770" s="152"/>
      <c r="L1770" s="152"/>
      <c r="M1770" s="152"/>
      <c r="N1770" s="152"/>
      <c r="O1770" s="152"/>
      <c r="P1770" s="210"/>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7" t="str">
        <f ca="1">IF(ISERROR($V1771),"",OFFSET('Smelter Look-up'!$G$4,$V1771-4,0))</f>
        <v/>
      </c>
      <c r="I1771" s="208" t="str">
        <f ca="1">IF(ISERROR($V1771),"",OFFSET('Smelter Look-up'!$H$4,$V1771-4,0))</f>
        <v/>
      </c>
      <c r="J1771" s="208" t="str">
        <f ca="1">IF(ISERROR($V1771),"",OFFSET('Smelter Look-up'!$I$4,$V1771-4,0))</f>
        <v/>
      </c>
      <c r="K1771" s="152"/>
      <c r="L1771" s="152"/>
      <c r="M1771" s="152"/>
      <c r="N1771" s="152"/>
      <c r="O1771" s="152"/>
      <c r="P1771" s="210"/>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7" t="str">
        <f ca="1">IF(ISERROR($V1772),"",OFFSET('Smelter Look-up'!$G$4,$V1772-4,0))</f>
        <v/>
      </c>
      <c r="I1772" s="208" t="str">
        <f ca="1">IF(ISERROR($V1772),"",OFFSET('Smelter Look-up'!$H$4,$V1772-4,0))</f>
        <v/>
      </c>
      <c r="J1772" s="208" t="str">
        <f ca="1">IF(ISERROR($V1772),"",OFFSET('Smelter Look-up'!$I$4,$V1772-4,0))</f>
        <v/>
      </c>
      <c r="K1772" s="152"/>
      <c r="L1772" s="152"/>
      <c r="M1772" s="152"/>
      <c r="N1772" s="152"/>
      <c r="O1772" s="152"/>
      <c r="P1772" s="210"/>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7" t="str">
        <f ca="1">IF(ISERROR($V1773),"",OFFSET('Smelter Look-up'!$G$4,$V1773-4,0))</f>
        <v/>
      </c>
      <c r="I1773" s="208" t="str">
        <f ca="1">IF(ISERROR($V1773),"",OFFSET('Smelter Look-up'!$H$4,$V1773-4,0))</f>
        <v/>
      </c>
      <c r="J1773" s="208" t="str">
        <f ca="1">IF(ISERROR($V1773),"",OFFSET('Smelter Look-up'!$I$4,$V1773-4,0))</f>
        <v/>
      </c>
      <c r="K1773" s="152"/>
      <c r="L1773" s="152"/>
      <c r="M1773" s="152"/>
      <c r="N1773" s="152"/>
      <c r="O1773" s="152"/>
      <c r="P1773" s="210"/>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7" t="str">
        <f ca="1">IF(ISERROR($V1774),"",OFFSET('Smelter Look-up'!$G$4,$V1774-4,0))</f>
        <v/>
      </c>
      <c r="I1774" s="208" t="str">
        <f ca="1">IF(ISERROR($V1774),"",OFFSET('Smelter Look-up'!$H$4,$V1774-4,0))</f>
        <v/>
      </c>
      <c r="J1774" s="208" t="str">
        <f ca="1">IF(ISERROR($V1774),"",OFFSET('Smelter Look-up'!$I$4,$V1774-4,0))</f>
        <v/>
      </c>
      <c r="K1774" s="152"/>
      <c r="L1774" s="152"/>
      <c r="M1774" s="152"/>
      <c r="N1774" s="152"/>
      <c r="O1774" s="152"/>
      <c r="P1774" s="210"/>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7" t="str">
        <f ca="1">IF(ISERROR($V1775),"",OFFSET('Smelter Look-up'!$G$4,$V1775-4,0))</f>
        <v/>
      </c>
      <c r="I1775" s="208" t="str">
        <f ca="1">IF(ISERROR($V1775),"",OFFSET('Smelter Look-up'!$H$4,$V1775-4,0))</f>
        <v/>
      </c>
      <c r="J1775" s="208" t="str">
        <f ca="1">IF(ISERROR($V1775),"",OFFSET('Smelter Look-up'!$I$4,$V1775-4,0))</f>
        <v/>
      </c>
      <c r="K1775" s="152"/>
      <c r="L1775" s="152"/>
      <c r="M1775" s="152"/>
      <c r="N1775" s="152"/>
      <c r="O1775" s="152"/>
      <c r="P1775" s="210"/>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7" t="str">
        <f ca="1">IF(ISERROR($V1776),"",OFFSET('Smelter Look-up'!$G$4,$V1776-4,0))</f>
        <v/>
      </c>
      <c r="I1776" s="208" t="str">
        <f ca="1">IF(ISERROR($V1776),"",OFFSET('Smelter Look-up'!$H$4,$V1776-4,0))</f>
        <v/>
      </c>
      <c r="J1776" s="208" t="str">
        <f ca="1">IF(ISERROR($V1776),"",OFFSET('Smelter Look-up'!$I$4,$V1776-4,0))</f>
        <v/>
      </c>
      <c r="K1776" s="152"/>
      <c r="L1776" s="152"/>
      <c r="M1776" s="152"/>
      <c r="N1776" s="152"/>
      <c r="O1776" s="152"/>
      <c r="P1776" s="210"/>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7" t="str">
        <f ca="1">IF(ISERROR($V1777),"",OFFSET('Smelter Look-up'!$G$4,$V1777-4,0))</f>
        <v/>
      </c>
      <c r="I1777" s="208" t="str">
        <f ca="1">IF(ISERROR($V1777),"",OFFSET('Smelter Look-up'!$H$4,$V1777-4,0))</f>
        <v/>
      </c>
      <c r="J1777" s="208" t="str">
        <f ca="1">IF(ISERROR($V1777),"",OFFSET('Smelter Look-up'!$I$4,$V1777-4,0))</f>
        <v/>
      </c>
      <c r="K1777" s="152"/>
      <c r="L1777" s="152"/>
      <c r="M1777" s="152"/>
      <c r="N1777" s="152"/>
      <c r="O1777" s="152"/>
      <c r="P1777" s="210"/>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7" t="str">
        <f ca="1">IF(ISERROR($V1778),"",OFFSET('Smelter Look-up'!$G$4,$V1778-4,0))</f>
        <v/>
      </c>
      <c r="I1778" s="208" t="str">
        <f ca="1">IF(ISERROR($V1778),"",OFFSET('Smelter Look-up'!$H$4,$V1778-4,0))</f>
        <v/>
      </c>
      <c r="J1778" s="208" t="str">
        <f ca="1">IF(ISERROR($V1778),"",OFFSET('Smelter Look-up'!$I$4,$V1778-4,0))</f>
        <v/>
      </c>
      <c r="K1778" s="152"/>
      <c r="L1778" s="152"/>
      <c r="M1778" s="152"/>
      <c r="N1778" s="152"/>
      <c r="O1778" s="152"/>
      <c r="P1778" s="210"/>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7" t="str">
        <f ca="1">IF(ISERROR($V1779),"",OFFSET('Smelter Look-up'!$G$4,$V1779-4,0))</f>
        <v/>
      </c>
      <c r="I1779" s="208" t="str">
        <f ca="1">IF(ISERROR($V1779),"",OFFSET('Smelter Look-up'!$H$4,$V1779-4,0))</f>
        <v/>
      </c>
      <c r="J1779" s="208" t="str">
        <f ca="1">IF(ISERROR($V1779),"",OFFSET('Smelter Look-up'!$I$4,$V1779-4,0))</f>
        <v/>
      </c>
      <c r="K1779" s="152"/>
      <c r="L1779" s="152"/>
      <c r="M1779" s="152"/>
      <c r="N1779" s="152"/>
      <c r="O1779" s="152"/>
      <c r="P1779" s="210"/>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7" t="str">
        <f ca="1">IF(ISERROR($V1780),"",OFFSET('Smelter Look-up'!$G$4,$V1780-4,0))</f>
        <v/>
      </c>
      <c r="I1780" s="208" t="str">
        <f ca="1">IF(ISERROR($V1780),"",OFFSET('Smelter Look-up'!$H$4,$V1780-4,0))</f>
        <v/>
      </c>
      <c r="J1780" s="208" t="str">
        <f ca="1">IF(ISERROR($V1780),"",OFFSET('Smelter Look-up'!$I$4,$V1780-4,0))</f>
        <v/>
      </c>
      <c r="K1780" s="152"/>
      <c r="L1780" s="152"/>
      <c r="M1780" s="152"/>
      <c r="N1780" s="152"/>
      <c r="O1780" s="152"/>
      <c r="P1780" s="210"/>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7" t="str">
        <f ca="1">IF(ISERROR($V1781),"",OFFSET('Smelter Look-up'!$G$4,$V1781-4,0))</f>
        <v/>
      </c>
      <c r="I1781" s="208" t="str">
        <f ca="1">IF(ISERROR($V1781),"",OFFSET('Smelter Look-up'!$H$4,$V1781-4,0))</f>
        <v/>
      </c>
      <c r="J1781" s="208" t="str">
        <f ca="1">IF(ISERROR($V1781),"",OFFSET('Smelter Look-up'!$I$4,$V1781-4,0))</f>
        <v/>
      </c>
      <c r="K1781" s="152"/>
      <c r="L1781" s="152"/>
      <c r="M1781" s="152"/>
      <c r="N1781" s="152"/>
      <c r="O1781" s="152"/>
      <c r="P1781" s="210"/>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7" t="str">
        <f ca="1">IF(ISERROR($V1782),"",OFFSET('Smelter Look-up'!$G$4,$V1782-4,0))</f>
        <v/>
      </c>
      <c r="I1782" s="208" t="str">
        <f ca="1">IF(ISERROR($V1782),"",OFFSET('Smelter Look-up'!$H$4,$V1782-4,0))</f>
        <v/>
      </c>
      <c r="J1782" s="208" t="str">
        <f ca="1">IF(ISERROR($V1782),"",OFFSET('Smelter Look-up'!$I$4,$V1782-4,0))</f>
        <v/>
      </c>
      <c r="K1782" s="152"/>
      <c r="L1782" s="152"/>
      <c r="M1782" s="152"/>
      <c r="N1782" s="152"/>
      <c r="O1782" s="152"/>
      <c r="P1782" s="210"/>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7" t="str">
        <f ca="1">IF(ISERROR($V1783),"",OFFSET('Smelter Look-up'!$G$4,$V1783-4,0))</f>
        <v/>
      </c>
      <c r="I1783" s="208" t="str">
        <f ca="1">IF(ISERROR($V1783),"",OFFSET('Smelter Look-up'!$H$4,$V1783-4,0))</f>
        <v/>
      </c>
      <c r="J1783" s="208" t="str">
        <f ca="1">IF(ISERROR($V1783),"",OFFSET('Smelter Look-up'!$I$4,$V1783-4,0))</f>
        <v/>
      </c>
      <c r="K1783" s="152"/>
      <c r="L1783" s="152"/>
      <c r="M1783" s="152"/>
      <c r="N1783" s="152"/>
      <c r="O1783" s="152"/>
      <c r="P1783" s="210"/>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7" t="str">
        <f ca="1">IF(ISERROR($V1784),"",OFFSET('Smelter Look-up'!$G$4,$V1784-4,0))</f>
        <v/>
      </c>
      <c r="I1784" s="208" t="str">
        <f ca="1">IF(ISERROR($V1784),"",OFFSET('Smelter Look-up'!$H$4,$V1784-4,0))</f>
        <v/>
      </c>
      <c r="J1784" s="208" t="str">
        <f ca="1">IF(ISERROR($V1784),"",OFFSET('Smelter Look-up'!$I$4,$V1784-4,0))</f>
        <v/>
      </c>
      <c r="K1784" s="152"/>
      <c r="L1784" s="152"/>
      <c r="M1784" s="152"/>
      <c r="N1784" s="152"/>
      <c r="O1784" s="152"/>
      <c r="P1784" s="210"/>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7" t="str">
        <f ca="1">IF(ISERROR($V1785),"",OFFSET('Smelter Look-up'!$G$4,$V1785-4,0))</f>
        <v/>
      </c>
      <c r="I1785" s="208" t="str">
        <f ca="1">IF(ISERROR($V1785),"",OFFSET('Smelter Look-up'!$H$4,$V1785-4,0))</f>
        <v/>
      </c>
      <c r="J1785" s="208" t="str">
        <f ca="1">IF(ISERROR($V1785),"",OFFSET('Smelter Look-up'!$I$4,$V1785-4,0))</f>
        <v/>
      </c>
      <c r="K1785" s="152"/>
      <c r="L1785" s="152"/>
      <c r="M1785" s="152"/>
      <c r="N1785" s="152"/>
      <c r="O1785" s="152"/>
      <c r="P1785" s="210"/>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7" t="str">
        <f ca="1">IF(ISERROR($V1786),"",OFFSET('Smelter Look-up'!$G$4,$V1786-4,0))</f>
        <v/>
      </c>
      <c r="I1786" s="208" t="str">
        <f ca="1">IF(ISERROR($V1786),"",OFFSET('Smelter Look-up'!$H$4,$V1786-4,0))</f>
        <v/>
      </c>
      <c r="J1786" s="208" t="str">
        <f ca="1">IF(ISERROR($V1786),"",OFFSET('Smelter Look-up'!$I$4,$V1786-4,0))</f>
        <v/>
      </c>
      <c r="K1786" s="152"/>
      <c r="L1786" s="152"/>
      <c r="M1786" s="152"/>
      <c r="N1786" s="152"/>
      <c r="O1786" s="152"/>
      <c r="P1786" s="210"/>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7" t="str">
        <f ca="1">IF(ISERROR($V1787),"",OFFSET('Smelter Look-up'!$G$4,$V1787-4,0))</f>
        <v/>
      </c>
      <c r="I1787" s="208" t="str">
        <f ca="1">IF(ISERROR($V1787),"",OFFSET('Smelter Look-up'!$H$4,$V1787-4,0))</f>
        <v/>
      </c>
      <c r="J1787" s="208" t="str">
        <f ca="1">IF(ISERROR($V1787),"",OFFSET('Smelter Look-up'!$I$4,$V1787-4,0))</f>
        <v/>
      </c>
      <c r="K1787" s="152"/>
      <c r="L1787" s="152"/>
      <c r="M1787" s="152"/>
      <c r="N1787" s="152"/>
      <c r="O1787" s="152"/>
      <c r="P1787" s="210"/>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7" t="str">
        <f ca="1">IF(ISERROR($V1788),"",OFFSET('Smelter Look-up'!$G$4,$V1788-4,0))</f>
        <v/>
      </c>
      <c r="I1788" s="208" t="str">
        <f ca="1">IF(ISERROR($V1788),"",OFFSET('Smelter Look-up'!$H$4,$V1788-4,0))</f>
        <v/>
      </c>
      <c r="J1788" s="208" t="str">
        <f ca="1">IF(ISERROR($V1788),"",OFFSET('Smelter Look-up'!$I$4,$V1788-4,0))</f>
        <v/>
      </c>
      <c r="K1788" s="152"/>
      <c r="L1788" s="152"/>
      <c r="M1788" s="152"/>
      <c r="N1788" s="152"/>
      <c r="O1788" s="152"/>
      <c r="P1788" s="210"/>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7" t="str">
        <f ca="1">IF(ISERROR($V1789),"",OFFSET('Smelter Look-up'!$G$4,$V1789-4,0))</f>
        <v/>
      </c>
      <c r="I1789" s="208" t="str">
        <f ca="1">IF(ISERROR($V1789),"",OFFSET('Smelter Look-up'!$H$4,$V1789-4,0))</f>
        <v/>
      </c>
      <c r="J1789" s="208" t="str">
        <f ca="1">IF(ISERROR($V1789),"",OFFSET('Smelter Look-up'!$I$4,$V1789-4,0))</f>
        <v/>
      </c>
      <c r="K1789" s="152"/>
      <c r="L1789" s="152"/>
      <c r="M1789" s="152"/>
      <c r="N1789" s="152"/>
      <c r="O1789" s="152"/>
      <c r="P1789" s="210"/>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7" t="str">
        <f ca="1">IF(ISERROR($V1790),"",OFFSET('Smelter Look-up'!$G$4,$V1790-4,0))</f>
        <v/>
      </c>
      <c r="I1790" s="208" t="str">
        <f ca="1">IF(ISERROR($V1790),"",OFFSET('Smelter Look-up'!$H$4,$V1790-4,0))</f>
        <v/>
      </c>
      <c r="J1790" s="208" t="str">
        <f ca="1">IF(ISERROR($V1790),"",OFFSET('Smelter Look-up'!$I$4,$V1790-4,0))</f>
        <v/>
      </c>
      <c r="K1790" s="152"/>
      <c r="L1790" s="152"/>
      <c r="M1790" s="152"/>
      <c r="N1790" s="152"/>
      <c r="O1790" s="152"/>
      <c r="P1790" s="210"/>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7" t="str">
        <f ca="1">IF(ISERROR($V1791),"",OFFSET('Smelter Look-up'!$G$4,$V1791-4,0))</f>
        <v/>
      </c>
      <c r="I1791" s="208" t="str">
        <f ca="1">IF(ISERROR($V1791),"",OFFSET('Smelter Look-up'!$H$4,$V1791-4,0))</f>
        <v/>
      </c>
      <c r="J1791" s="208" t="str">
        <f ca="1">IF(ISERROR($V1791),"",OFFSET('Smelter Look-up'!$I$4,$V1791-4,0))</f>
        <v/>
      </c>
      <c r="K1791" s="152"/>
      <c r="L1791" s="152"/>
      <c r="M1791" s="152"/>
      <c r="N1791" s="152"/>
      <c r="O1791" s="152"/>
      <c r="P1791" s="210"/>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7" t="str">
        <f ca="1">IF(ISERROR($V1792),"",OFFSET('Smelter Look-up'!$G$4,$V1792-4,0))</f>
        <v/>
      </c>
      <c r="I1792" s="208" t="str">
        <f ca="1">IF(ISERROR($V1792),"",OFFSET('Smelter Look-up'!$H$4,$V1792-4,0))</f>
        <v/>
      </c>
      <c r="J1792" s="208" t="str">
        <f ca="1">IF(ISERROR($V1792),"",OFFSET('Smelter Look-up'!$I$4,$V1792-4,0))</f>
        <v/>
      </c>
      <c r="K1792" s="152"/>
      <c r="L1792" s="152"/>
      <c r="M1792" s="152"/>
      <c r="N1792" s="152"/>
      <c r="O1792" s="152"/>
      <c r="P1792" s="210"/>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7" t="str">
        <f ca="1">IF(ISERROR($V1793),"",OFFSET('Smelter Look-up'!$G$4,$V1793-4,0))</f>
        <v/>
      </c>
      <c r="I1793" s="208" t="str">
        <f ca="1">IF(ISERROR($V1793),"",OFFSET('Smelter Look-up'!$H$4,$V1793-4,0))</f>
        <v/>
      </c>
      <c r="J1793" s="208" t="str">
        <f ca="1">IF(ISERROR($V1793),"",OFFSET('Smelter Look-up'!$I$4,$V1793-4,0))</f>
        <v/>
      </c>
      <c r="K1793" s="152"/>
      <c r="L1793" s="152"/>
      <c r="M1793" s="152"/>
      <c r="N1793" s="152"/>
      <c r="O1793" s="152"/>
      <c r="P1793" s="210"/>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7" t="str">
        <f ca="1">IF(ISERROR($V1794),"",OFFSET('Smelter Look-up'!$G$4,$V1794-4,0))</f>
        <v/>
      </c>
      <c r="I1794" s="208" t="str">
        <f ca="1">IF(ISERROR($V1794),"",OFFSET('Smelter Look-up'!$H$4,$V1794-4,0))</f>
        <v/>
      </c>
      <c r="J1794" s="208" t="str">
        <f ca="1">IF(ISERROR($V1794),"",OFFSET('Smelter Look-up'!$I$4,$V1794-4,0))</f>
        <v/>
      </c>
      <c r="K1794" s="152"/>
      <c r="L1794" s="152"/>
      <c r="M1794" s="152"/>
      <c r="N1794" s="152"/>
      <c r="O1794" s="152"/>
      <c r="P1794" s="210"/>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7" t="str">
        <f ca="1">IF(ISERROR($V1795),"",OFFSET('Smelter Look-up'!$G$4,$V1795-4,0))</f>
        <v/>
      </c>
      <c r="I1795" s="208" t="str">
        <f ca="1">IF(ISERROR($V1795),"",OFFSET('Smelter Look-up'!$H$4,$V1795-4,0))</f>
        <v/>
      </c>
      <c r="J1795" s="208" t="str">
        <f ca="1">IF(ISERROR($V1795),"",OFFSET('Smelter Look-up'!$I$4,$V1795-4,0))</f>
        <v/>
      </c>
      <c r="K1795" s="152"/>
      <c r="L1795" s="152"/>
      <c r="M1795" s="152"/>
      <c r="N1795" s="152"/>
      <c r="O1795" s="152"/>
      <c r="P1795" s="210"/>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7" t="str">
        <f ca="1">IF(ISERROR($V1796),"",OFFSET('Smelter Look-up'!$G$4,$V1796-4,0))</f>
        <v/>
      </c>
      <c r="I1796" s="208" t="str">
        <f ca="1">IF(ISERROR($V1796),"",OFFSET('Smelter Look-up'!$H$4,$V1796-4,0))</f>
        <v/>
      </c>
      <c r="J1796" s="208" t="str">
        <f ca="1">IF(ISERROR($V1796),"",OFFSET('Smelter Look-up'!$I$4,$V1796-4,0))</f>
        <v/>
      </c>
      <c r="K1796" s="152"/>
      <c r="L1796" s="152"/>
      <c r="M1796" s="152"/>
      <c r="N1796" s="152"/>
      <c r="O1796" s="152"/>
      <c r="P1796" s="210"/>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7" t="str">
        <f ca="1">IF(ISERROR($V1797),"",OFFSET('Smelter Look-up'!$G$4,$V1797-4,0))</f>
        <v/>
      </c>
      <c r="I1797" s="208" t="str">
        <f ca="1">IF(ISERROR($V1797),"",OFFSET('Smelter Look-up'!$H$4,$V1797-4,0))</f>
        <v/>
      </c>
      <c r="J1797" s="208" t="str">
        <f ca="1">IF(ISERROR($V1797),"",OFFSET('Smelter Look-up'!$I$4,$V1797-4,0))</f>
        <v/>
      </c>
      <c r="K1797" s="152"/>
      <c r="L1797" s="152"/>
      <c r="M1797" s="152"/>
      <c r="N1797" s="152"/>
      <c r="O1797" s="152"/>
      <c r="P1797" s="210"/>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7" t="str">
        <f ca="1">IF(ISERROR($V1798),"",OFFSET('Smelter Look-up'!$G$4,$V1798-4,0))</f>
        <v/>
      </c>
      <c r="I1798" s="208" t="str">
        <f ca="1">IF(ISERROR($V1798),"",OFFSET('Smelter Look-up'!$H$4,$V1798-4,0))</f>
        <v/>
      </c>
      <c r="J1798" s="208" t="str">
        <f ca="1">IF(ISERROR($V1798),"",OFFSET('Smelter Look-up'!$I$4,$V1798-4,0))</f>
        <v/>
      </c>
      <c r="K1798" s="152"/>
      <c r="L1798" s="152"/>
      <c r="M1798" s="152"/>
      <c r="N1798" s="152"/>
      <c r="O1798" s="152"/>
      <c r="P1798" s="210"/>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7" t="str">
        <f ca="1">IF(ISERROR($V1799),"",OFFSET('Smelter Look-up'!$G$4,$V1799-4,0))</f>
        <v/>
      </c>
      <c r="I1799" s="208" t="str">
        <f ca="1">IF(ISERROR($V1799),"",OFFSET('Smelter Look-up'!$H$4,$V1799-4,0))</f>
        <v/>
      </c>
      <c r="J1799" s="208" t="str">
        <f ca="1">IF(ISERROR($V1799),"",OFFSET('Smelter Look-up'!$I$4,$V1799-4,0))</f>
        <v/>
      </c>
      <c r="K1799" s="152"/>
      <c r="L1799" s="152"/>
      <c r="M1799" s="152"/>
      <c r="N1799" s="152"/>
      <c r="O1799" s="152"/>
      <c r="P1799" s="210"/>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7" t="str">
        <f ca="1">IF(ISERROR($V1800),"",OFFSET('Smelter Look-up'!$G$4,$V1800-4,0))</f>
        <v/>
      </c>
      <c r="I1800" s="208" t="str">
        <f ca="1">IF(ISERROR($V1800),"",OFFSET('Smelter Look-up'!$H$4,$V1800-4,0))</f>
        <v/>
      </c>
      <c r="J1800" s="208" t="str">
        <f ca="1">IF(ISERROR($V1800),"",OFFSET('Smelter Look-up'!$I$4,$V1800-4,0))</f>
        <v/>
      </c>
      <c r="K1800" s="152"/>
      <c r="L1800" s="152"/>
      <c r="M1800" s="152"/>
      <c r="N1800" s="152"/>
      <c r="O1800" s="152"/>
      <c r="P1800" s="210"/>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7" t="str">
        <f ca="1">IF(ISERROR($V1801),"",OFFSET('Smelter Look-up'!$G$4,$V1801-4,0))</f>
        <v/>
      </c>
      <c r="I1801" s="208" t="str">
        <f ca="1">IF(ISERROR($V1801),"",OFFSET('Smelter Look-up'!$H$4,$V1801-4,0))</f>
        <v/>
      </c>
      <c r="J1801" s="208" t="str">
        <f ca="1">IF(ISERROR($V1801),"",OFFSET('Smelter Look-up'!$I$4,$V1801-4,0))</f>
        <v/>
      </c>
      <c r="K1801" s="152"/>
      <c r="L1801" s="152"/>
      <c r="M1801" s="152"/>
      <c r="N1801" s="152"/>
      <c r="O1801" s="152"/>
      <c r="P1801" s="210"/>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7" t="str">
        <f ca="1">IF(ISERROR($V1802),"",OFFSET('Smelter Look-up'!$G$4,$V1802-4,0))</f>
        <v/>
      </c>
      <c r="I1802" s="208" t="str">
        <f ca="1">IF(ISERROR($V1802),"",OFFSET('Smelter Look-up'!$H$4,$V1802-4,0))</f>
        <v/>
      </c>
      <c r="J1802" s="208" t="str">
        <f ca="1">IF(ISERROR($V1802),"",OFFSET('Smelter Look-up'!$I$4,$V1802-4,0))</f>
        <v/>
      </c>
      <c r="K1802" s="152"/>
      <c r="L1802" s="152"/>
      <c r="M1802" s="152"/>
      <c r="N1802" s="152"/>
      <c r="O1802" s="152"/>
      <c r="P1802" s="210"/>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7" t="str">
        <f ca="1">IF(ISERROR($V1803),"",OFFSET('Smelter Look-up'!$G$4,$V1803-4,0))</f>
        <v/>
      </c>
      <c r="I1803" s="208" t="str">
        <f ca="1">IF(ISERROR($V1803),"",OFFSET('Smelter Look-up'!$H$4,$V1803-4,0))</f>
        <v/>
      </c>
      <c r="J1803" s="208" t="str">
        <f ca="1">IF(ISERROR($V1803),"",OFFSET('Smelter Look-up'!$I$4,$V1803-4,0))</f>
        <v/>
      </c>
      <c r="K1803" s="152"/>
      <c r="L1803" s="152"/>
      <c r="M1803" s="152"/>
      <c r="N1803" s="152"/>
      <c r="O1803" s="152"/>
      <c r="P1803" s="210"/>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7" t="str">
        <f ca="1">IF(ISERROR($V1804),"",OFFSET('Smelter Look-up'!$G$4,$V1804-4,0))</f>
        <v/>
      </c>
      <c r="I1804" s="208" t="str">
        <f ca="1">IF(ISERROR($V1804),"",OFFSET('Smelter Look-up'!$H$4,$V1804-4,0))</f>
        <v/>
      </c>
      <c r="J1804" s="208" t="str">
        <f ca="1">IF(ISERROR($V1804),"",OFFSET('Smelter Look-up'!$I$4,$V1804-4,0))</f>
        <v/>
      </c>
      <c r="K1804" s="152"/>
      <c r="L1804" s="152"/>
      <c r="M1804" s="152"/>
      <c r="N1804" s="152"/>
      <c r="O1804" s="152"/>
      <c r="P1804" s="210"/>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7" t="str">
        <f ca="1">IF(ISERROR($V1805),"",OFFSET('Smelter Look-up'!$G$4,$V1805-4,0))</f>
        <v/>
      </c>
      <c r="I1805" s="208" t="str">
        <f ca="1">IF(ISERROR($V1805),"",OFFSET('Smelter Look-up'!$H$4,$V1805-4,0))</f>
        <v/>
      </c>
      <c r="J1805" s="208" t="str">
        <f ca="1">IF(ISERROR($V1805),"",OFFSET('Smelter Look-up'!$I$4,$V1805-4,0))</f>
        <v/>
      </c>
      <c r="K1805" s="152"/>
      <c r="L1805" s="152"/>
      <c r="M1805" s="152"/>
      <c r="N1805" s="152"/>
      <c r="O1805" s="152"/>
      <c r="P1805" s="210"/>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7" t="str">
        <f ca="1">IF(ISERROR($V1806),"",OFFSET('Smelter Look-up'!$G$4,$V1806-4,0))</f>
        <v/>
      </c>
      <c r="I1806" s="208" t="str">
        <f ca="1">IF(ISERROR($V1806),"",OFFSET('Smelter Look-up'!$H$4,$V1806-4,0))</f>
        <v/>
      </c>
      <c r="J1806" s="208" t="str">
        <f ca="1">IF(ISERROR($V1806),"",OFFSET('Smelter Look-up'!$I$4,$V1806-4,0))</f>
        <v/>
      </c>
      <c r="K1806" s="152"/>
      <c r="L1806" s="152"/>
      <c r="M1806" s="152"/>
      <c r="N1806" s="152"/>
      <c r="O1806" s="152"/>
      <c r="P1806" s="210"/>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7" t="str">
        <f ca="1">IF(ISERROR($V1807),"",OFFSET('Smelter Look-up'!$G$4,$V1807-4,0))</f>
        <v/>
      </c>
      <c r="I1807" s="208" t="str">
        <f ca="1">IF(ISERROR($V1807),"",OFFSET('Smelter Look-up'!$H$4,$V1807-4,0))</f>
        <v/>
      </c>
      <c r="J1807" s="208" t="str">
        <f ca="1">IF(ISERROR($V1807),"",OFFSET('Smelter Look-up'!$I$4,$V1807-4,0))</f>
        <v/>
      </c>
      <c r="K1807" s="152"/>
      <c r="L1807" s="152"/>
      <c r="M1807" s="152"/>
      <c r="N1807" s="152"/>
      <c r="O1807" s="152"/>
      <c r="P1807" s="210"/>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7" t="str">
        <f ca="1">IF(ISERROR($V1808),"",OFFSET('Smelter Look-up'!$G$4,$V1808-4,0))</f>
        <v/>
      </c>
      <c r="I1808" s="208" t="str">
        <f ca="1">IF(ISERROR($V1808),"",OFFSET('Smelter Look-up'!$H$4,$V1808-4,0))</f>
        <v/>
      </c>
      <c r="J1808" s="208" t="str">
        <f ca="1">IF(ISERROR($V1808),"",OFFSET('Smelter Look-up'!$I$4,$V1808-4,0))</f>
        <v/>
      </c>
      <c r="K1808" s="152"/>
      <c r="L1808" s="152"/>
      <c r="M1808" s="152"/>
      <c r="N1808" s="152"/>
      <c r="O1808" s="152"/>
      <c r="P1808" s="210"/>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7" t="str">
        <f ca="1">IF(ISERROR($V1809),"",OFFSET('Smelter Look-up'!$G$4,$V1809-4,0))</f>
        <v/>
      </c>
      <c r="I1809" s="208" t="str">
        <f ca="1">IF(ISERROR($V1809),"",OFFSET('Smelter Look-up'!$H$4,$V1809-4,0))</f>
        <v/>
      </c>
      <c r="J1809" s="208" t="str">
        <f ca="1">IF(ISERROR($V1809),"",OFFSET('Smelter Look-up'!$I$4,$V1809-4,0))</f>
        <v/>
      </c>
      <c r="K1809" s="152"/>
      <c r="L1809" s="152"/>
      <c r="M1809" s="152"/>
      <c r="N1809" s="152"/>
      <c r="O1809" s="152"/>
      <c r="P1809" s="210"/>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7" t="str">
        <f ca="1">IF(ISERROR($V1810),"",OFFSET('Smelter Look-up'!$G$4,$V1810-4,0))</f>
        <v/>
      </c>
      <c r="I1810" s="208" t="str">
        <f ca="1">IF(ISERROR($V1810),"",OFFSET('Smelter Look-up'!$H$4,$V1810-4,0))</f>
        <v/>
      </c>
      <c r="J1810" s="208" t="str">
        <f ca="1">IF(ISERROR($V1810),"",OFFSET('Smelter Look-up'!$I$4,$V1810-4,0))</f>
        <v/>
      </c>
      <c r="K1810" s="152"/>
      <c r="L1810" s="152"/>
      <c r="M1810" s="152"/>
      <c r="N1810" s="152"/>
      <c r="O1810" s="152"/>
      <c r="P1810" s="210"/>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7" t="str">
        <f ca="1">IF(ISERROR($V1811),"",OFFSET('Smelter Look-up'!$G$4,$V1811-4,0))</f>
        <v/>
      </c>
      <c r="I1811" s="208" t="str">
        <f ca="1">IF(ISERROR($V1811),"",OFFSET('Smelter Look-up'!$H$4,$V1811-4,0))</f>
        <v/>
      </c>
      <c r="J1811" s="208" t="str">
        <f ca="1">IF(ISERROR($V1811),"",OFFSET('Smelter Look-up'!$I$4,$V1811-4,0))</f>
        <v/>
      </c>
      <c r="K1811" s="152"/>
      <c r="L1811" s="152"/>
      <c r="M1811" s="152"/>
      <c r="N1811" s="152"/>
      <c r="O1811" s="152"/>
      <c r="P1811" s="210"/>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7" t="str">
        <f ca="1">IF(ISERROR($V1812),"",OFFSET('Smelter Look-up'!$G$4,$V1812-4,0))</f>
        <v/>
      </c>
      <c r="I1812" s="208" t="str">
        <f ca="1">IF(ISERROR($V1812),"",OFFSET('Smelter Look-up'!$H$4,$V1812-4,0))</f>
        <v/>
      </c>
      <c r="J1812" s="208" t="str">
        <f ca="1">IF(ISERROR($V1812),"",OFFSET('Smelter Look-up'!$I$4,$V1812-4,0))</f>
        <v/>
      </c>
      <c r="K1812" s="152"/>
      <c r="L1812" s="152"/>
      <c r="M1812" s="152"/>
      <c r="N1812" s="152"/>
      <c r="O1812" s="152"/>
      <c r="P1812" s="210"/>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7" t="str">
        <f ca="1">IF(ISERROR($V1813),"",OFFSET('Smelter Look-up'!$G$4,$V1813-4,0))</f>
        <v/>
      </c>
      <c r="I1813" s="208" t="str">
        <f ca="1">IF(ISERROR($V1813),"",OFFSET('Smelter Look-up'!$H$4,$V1813-4,0))</f>
        <v/>
      </c>
      <c r="J1813" s="208" t="str">
        <f ca="1">IF(ISERROR($V1813),"",OFFSET('Smelter Look-up'!$I$4,$V1813-4,0))</f>
        <v/>
      </c>
      <c r="K1813" s="152"/>
      <c r="L1813" s="152"/>
      <c r="M1813" s="152"/>
      <c r="N1813" s="152"/>
      <c r="O1813" s="152"/>
      <c r="P1813" s="210"/>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7" t="str">
        <f ca="1">IF(ISERROR($V1814),"",OFFSET('Smelter Look-up'!$G$4,$V1814-4,0))</f>
        <v/>
      </c>
      <c r="I1814" s="208" t="str">
        <f ca="1">IF(ISERROR($V1814),"",OFFSET('Smelter Look-up'!$H$4,$V1814-4,0))</f>
        <v/>
      </c>
      <c r="J1814" s="208" t="str">
        <f ca="1">IF(ISERROR($V1814),"",OFFSET('Smelter Look-up'!$I$4,$V1814-4,0))</f>
        <v/>
      </c>
      <c r="K1814" s="152"/>
      <c r="L1814" s="152"/>
      <c r="M1814" s="152"/>
      <c r="N1814" s="152"/>
      <c r="O1814" s="152"/>
      <c r="P1814" s="210"/>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7" t="str">
        <f ca="1">IF(ISERROR($V1815),"",OFFSET('Smelter Look-up'!$G$4,$V1815-4,0))</f>
        <v/>
      </c>
      <c r="I1815" s="208" t="str">
        <f ca="1">IF(ISERROR($V1815),"",OFFSET('Smelter Look-up'!$H$4,$V1815-4,0))</f>
        <v/>
      </c>
      <c r="J1815" s="208" t="str">
        <f ca="1">IF(ISERROR($V1815),"",OFFSET('Smelter Look-up'!$I$4,$V1815-4,0))</f>
        <v/>
      </c>
      <c r="K1815" s="152"/>
      <c r="L1815" s="152"/>
      <c r="M1815" s="152"/>
      <c r="N1815" s="152"/>
      <c r="O1815" s="152"/>
      <c r="P1815" s="210"/>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7" t="str">
        <f ca="1">IF(ISERROR($V1816),"",OFFSET('Smelter Look-up'!$G$4,$V1816-4,0))</f>
        <v/>
      </c>
      <c r="I1816" s="208" t="str">
        <f ca="1">IF(ISERROR($V1816),"",OFFSET('Smelter Look-up'!$H$4,$V1816-4,0))</f>
        <v/>
      </c>
      <c r="J1816" s="208" t="str">
        <f ca="1">IF(ISERROR($V1816),"",OFFSET('Smelter Look-up'!$I$4,$V1816-4,0))</f>
        <v/>
      </c>
      <c r="K1816" s="152"/>
      <c r="L1816" s="152"/>
      <c r="M1816" s="152"/>
      <c r="N1816" s="152"/>
      <c r="O1816" s="152"/>
      <c r="P1816" s="210"/>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7" t="str">
        <f ca="1">IF(ISERROR($V1817),"",OFFSET('Smelter Look-up'!$G$4,$V1817-4,0))</f>
        <v/>
      </c>
      <c r="I1817" s="208" t="str">
        <f ca="1">IF(ISERROR($V1817),"",OFFSET('Smelter Look-up'!$H$4,$V1817-4,0))</f>
        <v/>
      </c>
      <c r="J1817" s="208" t="str">
        <f ca="1">IF(ISERROR($V1817),"",OFFSET('Smelter Look-up'!$I$4,$V1817-4,0))</f>
        <v/>
      </c>
      <c r="K1817" s="152"/>
      <c r="L1817" s="152"/>
      <c r="M1817" s="152"/>
      <c r="N1817" s="152"/>
      <c r="O1817" s="152"/>
      <c r="P1817" s="210"/>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7" t="str">
        <f ca="1">IF(ISERROR($V1818),"",OFFSET('Smelter Look-up'!$G$4,$V1818-4,0))</f>
        <v/>
      </c>
      <c r="I1818" s="208" t="str">
        <f ca="1">IF(ISERROR($V1818),"",OFFSET('Smelter Look-up'!$H$4,$V1818-4,0))</f>
        <v/>
      </c>
      <c r="J1818" s="208" t="str">
        <f ca="1">IF(ISERROR($V1818),"",OFFSET('Smelter Look-up'!$I$4,$V1818-4,0))</f>
        <v/>
      </c>
      <c r="K1818" s="152"/>
      <c r="L1818" s="152"/>
      <c r="M1818" s="152"/>
      <c r="N1818" s="152"/>
      <c r="O1818" s="152"/>
      <c r="P1818" s="210"/>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7" t="str">
        <f ca="1">IF(ISERROR($V1819),"",OFFSET('Smelter Look-up'!$G$4,$V1819-4,0))</f>
        <v/>
      </c>
      <c r="I1819" s="208" t="str">
        <f ca="1">IF(ISERROR($V1819),"",OFFSET('Smelter Look-up'!$H$4,$V1819-4,0))</f>
        <v/>
      </c>
      <c r="J1819" s="208" t="str">
        <f ca="1">IF(ISERROR($V1819),"",OFFSET('Smelter Look-up'!$I$4,$V1819-4,0))</f>
        <v/>
      </c>
      <c r="K1819" s="152"/>
      <c r="L1819" s="152"/>
      <c r="M1819" s="152"/>
      <c r="N1819" s="152"/>
      <c r="O1819" s="152"/>
      <c r="P1819" s="210"/>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7" t="str">
        <f ca="1">IF(ISERROR($V1820),"",OFFSET('Smelter Look-up'!$G$4,$V1820-4,0))</f>
        <v/>
      </c>
      <c r="I1820" s="208" t="str">
        <f ca="1">IF(ISERROR($V1820),"",OFFSET('Smelter Look-up'!$H$4,$V1820-4,0))</f>
        <v/>
      </c>
      <c r="J1820" s="208" t="str">
        <f ca="1">IF(ISERROR($V1820),"",OFFSET('Smelter Look-up'!$I$4,$V1820-4,0))</f>
        <v/>
      </c>
      <c r="K1820" s="152"/>
      <c r="L1820" s="152"/>
      <c r="M1820" s="152"/>
      <c r="N1820" s="152"/>
      <c r="O1820" s="152"/>
      <c r="P1820" s="210"/>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7" t="str">
        <f ca="1">IF(ISERROR($V1821),"",OFFSET('Smelter Look-up'!$G$4,$V1821-4,0))</f>
        <v/>
      </c>
      <c r="I1821" s="208" t="str">
        <f ca="1">IF(ISERROR($V1821),"",OFFSET('Smelter Look-up'!$H$4,$V1821-4,0))</f>
        <v/>
      </c>
      <c r="J1821" s="208" t="str">
        <f ca="1">IF(ISERROR($V1821),"",OFFSET('Smelter Look-up'!$I$4,$V1821-4,0))</f>
        <v/>
      </c>
      <c r="K1821" s="152"/>
      <c r="L1821" s="152"/>
      <c r="M1821" s="152"/>
      <c r="N1821" s="152"/>
      <c r="O1821" s="152"/>
      <c r="P1821" s="210"/>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7" t="str">
        <f ca="1">IF(ISERROR($V1822),"",OFFSET('Smelter Look-up'!$G$4,$V1822-4,0))</f>
        <v/>
      </c>
      <c r="I1822" s="208" t="str">
        <f ca="1">IF(ISERROR($V1822),"",OFFSET('Smelter Look-up'!$H$4,$V1822-4,0))</f>
        <v/>
      </c>
      <c r="J1822" s="208" t="str">
        <f ca="1">IF(ISERROR($V1822),"",OFFSET('Smelter Look-up'!$I$4,$V1822-4,0))</f>
        <v/>
      </c>
      <c r="K1822" s="152"/>
      <c r="L1822" s="152"/>
      <c r="M1822" s="152"/>
      <c r="N1822" s="152"/>
      <c r="O1822" s="152"/>
      <c r="P1822" s="210"/>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7" t="str">
        <f ca="1">IF(ISERROR($V1823),"",OFFSET('Smelter Look-up'!$G$4,$V1823-4,0))</f>
        <v/>
      </c>
      <c r="I1823" s="208" t="str">
        <f ca="1">IF(ISERROR($V1823),"",OFFSET('Smelter Look-up'!$H$4,$V1823-4,0))</f>
        <v/>
      </c>
      <c r="J1823" s="208" t="str">
        <f ca="1">IF(ISERROR($V1823),"",OFFSET('Smelter Look-up'!$I$4,$V1823-4,0))</f>
        <v/>
      </c>
      <c r="K1823" s="152"/>
      <c r="L1823" s="152"/>
      <c r="M1823" s="152"/>
      <c r="N1823" s="152"/>
      <c r="O1823" s="152"/>
      <c r="P1823" s="210"/>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7" t="str">
        <f ca="1">IF(ISERROR($V1824),"",OFFSET('Smelter Look-up'!$G$4,$V1824-4,0))</f>
        <v/>
      </c>
      <c r="I1824" s="208" t="str">
        <f ca="1">IF(ISERROR($V1824),"",OFFSET('Smelter Look-up'!$H$4,$V1824-4,0))</f>
        <v/>
      </c>
      <c r="J1824" s="208" t="str">
        <f ca="1">IF(ISERROR($V1824),"",OFFSET('Smelter Look-up'!$I$4,$V1824-4,0))</f>
        <v/>
      </c>
      <c r="K1824" s="152"/>
      <c r="L1824" s="152"/>
      <c r="M1824" s="152"/>
      <c r="N1824" s="152"/>
      <c r="O1824" s="152"/>
      <c r="P1824" s="210"/>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7" t="str">
        <f ca="1">IF(ISERROR($V1825),"",OFFSET('Smelter Look-up'!$G$4,$V1825-4,0))</f>
        <v/>
      </c>
      <c r="I1825" s="208" t="str">
        <f ca="1">IF(ISERROR($V1825),"",OFFSET('Smelter Look-up'!$H$4,$V1825-4,0))</f>
        <v/>
      </c>
      <c r="J1825" s="208" t="str">
        <f ca="1">IF(ISERROR($V1825),"",OFFSET('Smelter Look-up'!$I$4,$V1825-4,0))</f>
        <v/>
      </c>
      <c r="K1825" s="152"/>
      <c r="L1825" s="152"/>
      <c r="M1825" s="152"/>
      <c r="N1825" s="152"/>
      <c r="O1825" s="152"/>
      <c r="P1825" s="210"/>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7" t="str">
        <f ca="1">IF(ISERROR($V1826),"",OFFSET('Smelter Look-up'!$G$4,$V1826-4,0))</f>
        <v/>
      </c>
      <c r="I1826" s="208" t="str">
        <f ca="1">IF(ISERROR($V1826),"",OFFSET('Smelter Look-up'!$H$4,$V1826-4,0))</f>
        <v/>
      </c>
      <c r="J1826" s="208" t="str">
        <f ca="1">IF(ISERROR($V1826),"",OFFSET('Smelter Look-up'!$I$4,$V1826-4,0))</f>
        <v/>
      </c>
      <c r="K1826" s="152"/>
      <c r="L1826" s="152"/>
      <c r="M1826" s="152"/>
      <c r="N1826" s="152"/>
      <c r="O1826" s="152"/>
      <c r="P1826" s="210"/>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7" t="str">
        <f ca="1">IF(ISERROR($V1827),"",OFFSET('Smelter Look-up'!$G$4,$V1827-4,0))</f>
        <v/>
      </c>
      <c r="I1827" s="208" t="str">
        <f ca="1">IF(ISERROR($V1827),"",OFFSET('Smelter Look-up'!$H$4,$V1827-4,0))</f>
        <v/>
      </c>
      <c r="J1827" s="208" t="str">
        <f ca="1">IF(ISERROR($V1827),"",OFFSET('Smelter Look-up'!$I$4,$V1827-4,0))</f>
        <v/>
      </c>
      <c r="K1827" s="152"/>
      <c r="L1827" s="152"/>
      <c r="M1827" s="152"/>
      <c r="N1827" s="152"/>
      <c r="O1827" s="152"/>
      <c r="P1827" s="210"/>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7" t="str">
        <f ca="1">IF(ISERROR($V1828),"",OFFSET('Smelter Look-up'!$G$4,$V1828-4,0))</f>
        <v/>
      </c>
      <c r="I1828" s="208" t="str">
        <f ca="1">IF(ISERROR($V1828),"",OFFSET('Smelter Look-up'!$H$4,$V1828-4,0))</f>
        <v/>
      </c>
      <c r="J1828" s="208" t="str">
        <f ca="1">IF(ISERROR($V1828),"",OFFSET('Smelter Look-up'!$I$4,$V1828-4,0))</f>
        <v/>
      </c>
      <c r="K1828" s="152"/>
      <c r="L1828" s="152"/>
      <c r="M1828" s="152"/>
      <c r="N1828" s="152"/>
      <c r="O1828" s="152"/>
      <c r="P1828" s="210"/>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7" t="str">
        <f ca="1">IF(ISERROR($V1829),"",OFFSET('Smelter Look-up'!$G$4,$V1829-4,0))</f>
        <v/>
      </c>
      <c r="I1829" s="208" t="str">
        <f ca="1">IF(ISERROR($V1829),"",OFFSET('Smelter Look-up'!$H$4,$V1829-4,0))</f>
        <v/>
      </c>
      <c r="J1829" s="208" t="str">
        <f ca="1">IF(ISERROR($V1829),"",OFFSET('Smelter Look-up'!$I$4,$V1829-4,0))</f>
        <v/>
      </c>
      <c r="K1829" s="152"/>
      <c r="L1829" s="152"/>
      <c r="M1829" s="152"/>
      <c r="N1829" s="152"/>
      <c r="O1829" s="152"/>
      <c r="P1829" s="210"/>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7" t="str">
        <f ca="1">IF(ISERROR($V1830),"",OFFSET('Smelter Look-up'!$G$4,$V1830-4,0))</f>
        <v/>
      </c>
      <c r="I1830" s="208" t="str">
        <f ca="1">IF(ISERROR($V1830),"",OFFSET('Smelter Look-up'!$H$4,$V1830-4,0))</f>
        <v/>
      </c>
      <c r="J1830" s="208" t="str">
        <f ca="1">IF(ISERROR($V1830),"",OFFSET('Smelter Look-up'!$I$4,$V1830-4,0))</f>
        <v/>
      </c>
      <c r="K1830" s="152"/>
      <c r="L1830" s="152"/>
      <c r="M1830" s="152"/>
      <c r="N1830" s="152"/>
      <c r="O1830" s="152"/>
      <c r="P1830" s="210"/>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7" t="str">
        <f ca="1">IF(ISERROR($V1831),"",OFFSET('Smelter Look-up'!$G$4,$V1831-4,0))</f>
        <v/>
      </c>
      <c r="I1831" s="208" t="str">
        <f ca="1">IF(ISERROR($V1831),"",OFFSET('Smelter Look-up'!$H$4,$V1831-4,0))</f>
        <v/>
      </c>
      <c r="J1831" s="208" t="str">
        <f ca="1">IF(ISERROR($V1831),"",OFFSET('Smelter Look-up'!$I$4,$V1831-4,0))</f>
        <v/>
      </c>
      <c r="K1831" s="152"/>
      <c r="L1831" s="152"/>
      <c r="M1831" s="152"/>
      <c r="N1831" s="152"/>
      <c r="O1831" s="152"/>
      <c r="P1831" s="210"/>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7" t="str">
        <f ca="1">IF(ISERROR($V1832),"",OFFSET('Smelter Look-up'!$G$4,$V1832-4,0))</f>
        <v/>
      </c>
      <c r="I1832" s="208" t="str">
        <f ca="1">IF(ISERROR($V1832),"",OFFSET('Smelter Look-up'!$H$4,$V1832-4,0))</f>
        <v/>
      </c>
      <c r="J1832" s="208" t="str">
        <f ca="1">IF(ISERROR($V1832),"",OFFSET('Smelter Look-up'!$I$4,$V1832-4,0))</f>
        <v/>
      </c>
      <c r="K1832" s="152"/>
      <c r="L1832" s="152"/>
      <c r="M1832" s="152"/>
      <c r="N1832" s="152"/>
      <c r="O1832" s="152"/>
      <c r="P1832" s="210"/>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7" t="str">
        <f ca="1">IF(ISERROR($V1833),"",OFFSET('Smelter Look-up'!$G$4,$V1833-4,0))</f>
        <v/>
      </c>
      <c r="I1833" s="208" t="str">
        <f ca="1">IF(ISERROR($V1833),"",OFFSET('Smelter Look-up'!$H$4,$V1833-4,0))</f>
        <v/>
      </c>
      <c r="J1833" s="208" t="str">
        <f ca="1">IF(ISERROR($V1833),"",OFFSET('Smelter Look-up'!$I$4,$V1833-4,0))</f>
        <v/>
      </c>
      <c r="K1833" s="152"/>
      <c r="L1833" s="152"/>
      <c r="M1833" s="152"/>
      <c r="N1833" s="152"/>
      <c r="O1833" s="152"/>
      <c r="P1833" s="210"/>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7" t="str">
        <f ca="1">IF(ISERROR($V1834),"",OFFSET('Smelter Look-up'!$G$4,$V1834-4,0))</f>
        <v/>
      </c>
      <c r="I1834" s="208" t="str">
        <f ca="1">IF(ISERROR($V1834),"",OFFSET('Smelter Look-up'!$H$4,$V1834-4,0))</f>
        <v/>
      </c>
      <c r="J1834" s="208" t="str">
        <f ca="1">IF(ISERROR($V1834),"",OFFSET('Smelter Look-up'!$I$4,$V1834-4,0))</f>
        <v/>
      </c>
      <c r="K1834" s="152"/>
      <c r="L1834" s="152"/>
      <c r="M1834" s="152"/>
      <c r="N1834" s="152"/>
      <c r="O1834" s="152"/>
      <c r="P1834" s="210"/>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7" t="str">
        <f ca="1">IF(ISERROR($V1835),"",OFFSET('Smelter Look-up'!$G$4,$V1835-4,0))</f>
        <v/>
      </c>
      <c r="I1835" s="208" t="str">
        <f ca="1">IF(ISERROR($V1835),"",OFFSET('Smelter Look-up'!$H$4,$V1835-4,0))</f>
        <v/>
      </c>
      <c r="J1835" s="208" t="str">
        <f ca="1">IF(ISERROR($V1835),"",OFFSET('Smelter Look-up'!$I$4,$V1835-4,0))</f>
        <v/>
      </c>
      <c r="K1835" s="152"/>
      <c r="L1835" s="152"/>
      <c r="M1835" s="152"/>
      <c r="N1835" s="152"/>
      <c r="O1835" s="152"/>
      <c r="P1835" s="210"/>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7" t="str">
        <f ca="1">IF(ISERROR($V1836),"",OFFSET('Smelter Look-up'!$G$4,$V1836-4,0))</f>
        <v/>
      </c>
      <c r="I1836" s="208" t="str">
        <f ca="1">IF(ISERROR($V1836),"",OFFSET('Smelter Look-up'!$H$4,$V1836-4,0))</f>
        <v/>
      </c>
      <c r="J1836" s="208" t="str">
        <f ca="1">IF(ISERROR($V1836),"",OFFSET('Smelter Look-up'!$I$4,$V1836-4,0))</f>
        <v/>
      </c>
      <c r="K1836" s="152"/>
      <c r="L1836" s="152"/>
      <c r="M1836" s="152"/>
      <c r="N1836" s="152"/>
      <c r="O1836" s="152"/>
      <c r="P1836" s="210"/>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7" t="str">
        <f ca="1">IF(ISERROR($V1837),"",OFFSET('Smelter Look-up'!$G$4,$V1837-4,0))</f>
        <v/>
      </c>
      <c r="I1837" s="208" t="str">
        <f ca="1">IF(ISERROR($V1837),"",OFFSET('Smelter Look-up'!$H$4,$V1837-4,0))</f>
        <v/>
      </c>
      <c r="J1837" s="208" t="str">
        <f ca="1">IF(ISERROR($V1837),"",OFFSET('Smelter Look-up'!$I$4,$V1837-4,0))</f>
        <v/>
      </c>
      <c r="K1837" s="152"/>
      <c r="L1837" s="152"/>
      <c r="M1837" s="152"/>
      <c r="N1837" s="152"/>
      <c r="O1837" s="152"/>
      <c r="P1837" s="210"/>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7" t="str">
        <f ca="1">IF(ISERROR($V1838),"",OFFSET('Smelter Look-up'!$G$4,$V1838-4,0))</f>
        <v/>
      </c>
      <c r="I1838" s="208" t="str">
        <f ca="1">IF(ISERROR($V1838),"",OFFSET('Smelter Look-up'!$H$4,$V1838-4,0))</f>
        <v/>
      </c>
      <c r="J1838" s="208" t="str">
        <f ca="1">IF(ISERROR($V1838),"",OFFSET('Smelter Look-up'!$I$4,$V1838-4,0))</f>
        <v/>
      </c>
      <c r="K1838" s="152"/>
      <c r="L1838" s="152"/>
      <c r="M1838" s="152"/>
      <c r="N1838" s="152"/>
      <c r="O1838" s="152"/>
      <c r="P1838" s="210"/>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7" t="str">
        <f ca="1">IF(ISERROR($V1839),"",OFFSET('Smelter Look-up'!$G$4,$V1839-4,0))</f>
        <v/>
      </c>
      <c r="I1839" s="208" t="str">
        <f ca="1">IF(ISERROR($V1839),"",OFFSET('Smelter Look-up'!$H$4,$V1839-4,0))</f>
        <v/>
      </c>
      <c r="J1839" s="208" t="str">
        <f ca="1">IF(ISERROR($V1839),"",OFFSET('Smelter Look-up'!$I$4,$V1839-4,0))</f>
        <v/>
      </c>
      <c r="K1839" s="152"/>
      <c r="L1839" s="152"/>
      <c r="M1839" s="152"/>
      <c r="N1839" s="152"/>
      <c r="O1839" s="152"/>
      <c r="P1839" s="210"/>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7" t="str">
        <f ca="1">IF(ISERROR($V1840),"",OFFSET('Smelter Look-up'!$G$4,$V1840-4,0))</f>
        <v/>
      </c>
      <c r="I1840" s="208" t="str">
        <f ca="1">IF(ISERROR($V1840),"",OFFSET('Smelter Look-up'!$H$4,$V1840-4,0))</f>
        <v/>
      </c>
      <c r="J1840" s="208" t="str">
        <f ca="1">IF(ISERROR($V1840),"",OFFSET('Smelter Look-up'!$I$4,$V1840-4,0))</f>
        <v/>
      </c>
      <c r="K1840" s="152"/>
      <c r="L1840" s="152"/>
      <c r="M1840" s="152"/>
      <c r="N1840" s="152"/>
      <c r="O1840" s="152"/>
      <c r="P1840" s="210"/>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7" t="str">
        <f ca="1">IF(ISERROR($V1841),"",OFFSET('Smelter Look-up'!$G$4,$V1841-4,0))</f>
        <v/>
      </c>
      <c r="I1841" s="208" t="str">
        <f ca="1">IF(ISERROR($V1841),"",OFFSET('Smelter Look-up'!$H$4,$V1841-4,0))</f>
        <v/>
      </c>
      <c r="J1841" s="208" t="str">
        <f ca="1">IF(ISERROR($V1841),"",OFFSET('Smelter Look-up'!$I$4,$V1841-4,0))</f>
        <v/>
      </c>
      <c r="K1841" s="152"/>
      <c r="L1841" s="152"/>
      <c r="M1841" s="152"/>
      <c r="N1841" s="152"/>
      <c r="O1841" s="152"/>
      <c r="P1841" s="210"/>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7" t="str">
        <f ca="1">IF(ISERROR($V1842),"",OFFSET('Smelter Look-up'!$G$4,$V1842-4,0))</f>
        <v/>
      </c>
      <c r="I1842" s="208" t="str">
        <f ca="1">IF(ISERROR($V1842),"",OFFSET('Smelter Look-up'!$H$4,$V1842-4,0))</f>
        <v/>
      </c>
      <c r="J1842" s="208" t="str">
        <f ca="1">IF(ISERROR($V1842),"",OFFSET('Smelter Look-up'!$I$4,$V1842-4,0))</f>
        <v/>
      </c>
      <c r="K1842" s="152"/>
      <c r="L1842" s="152"/>
      <c r="M1842" s="152"/>
      <c r="N1842" s="152"/>
      <c r="O1842" s="152"/>
      <c r="P1842" s="210"/>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7" t="str">
        <f ca="1">IF(ISERROR($V1843),"",OFFSET('Smelter Look-up'!$G$4,$V1843-4,0))</f>
        <v/>
      </c>
      <c r="I1843" s="208" t="str">
        <f ca="1">IF(ISERROR($V1843),"",OFFSET('Smelter Look-up'!$H$4,$V1843-4,0))</f>
        <v/>
      </c>
      <c r="J1843" s="208" t="str">
        <f ca="1">IF(ISERROR($V1843),"",OFFSET('Smelter Look-up'!$I$4,$V1843-4,0))</f>
        <v/>
      </c>
      <c r="K1843" s="152"/>
      <c r="L1843" s="152"/>
      <c r="M1843" s="152"/>
      <c r="N1843" s="152"/>
      <c r="O1843" s="152"/>
      <c r="P1843" s="210"/>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7" t="str">
        <f ca="1">IF(ISERROR($V1844),"",OFFSET('Smelter Look-up'!$G$4,$V1844-4,0))</f>
        <v/>
      </c>
      <c r="I1844" s="208" t="str">
        <f ca="1">IF(ISERROR($V1844),"",OFFSET('Smelter Look-up'!$H$4,$V1844-4,0))</f>
        <v/>
      </c>
      <c r="J1844" s="208" t="str">
        <f ca="1">IF(ISERROR($V1844),"",OFFSET('Smelter Look-up'!$I$4,$V1844-4,0))</f>
        <v/>
      </c>
      <c r="K1844" s="152"/>
      <c r="L1844" s="152"/>
      <c r="M1844" s="152"/>
      <c r="N1844" s="152"/>
      <c r="O1844" s="152"/>
      <c r="P1844" s="210"/>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7" t="str">
        <f ca="1">IF(ISERROR($V1845),"",OFFSET('Smelter Look-up'!$G$4,$V1845-4,0))</f>
        <v/>
      </c>
      <c r="I1845" s="208" t="str">
        <f ca="1">IF(ISERROR($V1845),"",OFFSET('Smelter Look-up'!$H$4,$V1845-4,0))</f>
        <v/>
      </c>
      <c r="J1845" s="208" t="str">
        <f ca="1">IF(ISERROR($V1845),"",OFFSET('Smelter Look-up'!$I$4,$V1845-4,0))</f>
        <v/>
      </c>
      <c r="K1845" s="152"/>
      <c r="L1845" s="152"/>
      <c r="M1845" s="152"/>
      <c r="N1845" s="152"/>
      <c r="O1845" s="152"/>
      <c r="P1845" s="210"/>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7" t="str">
        <f ca="1">IF(ISERROR($V1846),"",OFFSET('Smelter Look-up'!$G$4,$V1846-4,0))</f>
        <v/>
      </c>
      <c r="I1846" s="208" t="str">
        <f ca="1">IF(ISERROR($V1846),"",OFFSET('Smelter Look-up'!$H$4,$V1846-4,0))</f>
        <v/>
      </c>
      <c r="J1846" s="208" t="str">
        <f ca="1">IF(ISERROR($V1846),"",OFFSET('Smelter Look-up'!$I$4,$V1846-4,0))</f>
        <v/>
      </c>
      <c r="K1846" s="152"/>
      <c r="L1846" s="152"/>
      <c r="M1846" s="152"/>
      <c r="N1846" s="152"/>
      <c r="O1846" s="152"/>
      <c r="P1846" s="210"/>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7" t="str">
        <f ca="1">IF(ISERROR($V1847),"",OFFSET('Smelter Look-up'!$G$4,$V1847-4,0))</f>
        <v/>
      </c>
      <c r="I1847" s="208" t="str">
        <f ca="1">IF(ISERROR($V1847),"",OFFSET('Smelter Look-up'!$H$4,$V1847-4,0))</f>
        <v/>
      </c>
      <c r="J1847" s="208" t="str">
        <f ca="1">IF(ISERROR($V1847),"",OFFSET('Smelter Look-up'!$I$4,$V1847-4,0))</f>
        <v/>
      </c>
      <c r="K1847" s="152"/>
      <c r="L1847" s="152"/>
      <c r="M1847" s="152"/>
      <c r="N1847" s="152"/>
      <c r="O1847" s="152"/>
      <c r="P1847" s="210"/>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7" t="str">
        <f ca="1">IF(ISERROR($V1848),"",OFFSET('Smelter Look-up'!$G$4,$V1848-4,0))</f>
        <v/>
      </c>
      <c r="I1848" s="208" t="str">
        <f ca="1">IF(ISERROR($V1848),"",OFFSET('Smelter Look-up'!$H$4,$V1848-4,0))</f>
        <v/>
      </c>
      <c r="J1848" s="208" t="str">
        <f ca="1">IF(ISERROR($V1848),"",OFFSET('Smelter Look-up'!$I$4,$V1848-4,0))</f>
        <v/>
      </c>
      <c r="K1848" s="152"/>
      <c r="L1848" s="152"/>
      <c r="M1848" s="152"/>
      <c r="N1848" s="152"/>
      <c r="O1848" s="152"/>
      <c r="P1848" s="210"/>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7" t="str">
        <f ca="1">IF(ISERROR($V1849),"",OFFSET('Smelter Look-up'!$G$4,$V1849-4,0))</f>
        <v/>
      </c>
      <c r="I1849" s="208" t="str">
        <f ca="1">IF(ISERROR($V1849),"",OFFSET('Smelter Look-up'!$H$4,$V1849-4,0))</f>
        <v/>
      </c>
      <c r="J1849" s="208" t="str">
        <f ca="1">IF(ISERROR($V1849),"",OFFSET('Smelter Look-up'!$I$4,$V1849-4,0))</f>
        <v/>
      </c>
      <c r="K1849" s="152"/>
      <c r="L1849" s="152"/>
      <c r="M1849" s="152"/>
      <c r="N1849" s="152"/>
      <c r="O1849" s="152"/>
      <c r="P1849" s="210"/>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7" t="str">
        <f ca="1">IF(ISERROR($V1850),"",OFFSET('Smelter Look-up'!$G$4,$V1850-4,0))</f>
        <v/>
      </c>
      <c r="I1850" s="208" t="str">
        <f ca="1">IF(ISERROR($V1850),"",OFFSET('Smelter Look-up'!$H$4,$V1850-4,0))</f>
        <v/>
      </c>
      <c r="J1850" s="208" t="str">
        <f ca="1">IF(ISERROR($V1850),"",OFFSET('Smelter Look-up'!$I$4,$V1850-4,0))</f>
        <v/>
      </c>
      <c r="K1850" s="152"/>
      <c r="L1850" s="152"/>
      <c r="M1850" s="152"/>
      <c r="N1850" s="152"/>
      <c r="O1850" s="152"/>
      <c r="P1850" s="210"/>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7" t="str">
        <f ca="1">IF(ISERROR($V1851),"",OFFSET('Smelter Look-up'!$G$4,$V1851-4,0))</f>
        <v/>
      </c>
      <c r="I1851" s="208" t="str">
        <f ca="1">IF(ISERROR($V1851),"",OFFSET('Smelter Look-up'!$H$4,$V1851-4,0))</f>
        <v/>
      </c>
      <c r="J1851" s="208" t="str">
        <f ca="1">IF(ISERROR($V1851),"",OFFSET('Smelter Look-up'!$I$4,$V1851-4,0))</f>
        <v/>
      </c>
      <c r="K1851" s="152"/>
      <c r="L1851" s="152"/>
      <c r="M1851" s="152"/>
      <c r="N1851" s="152"/>
      <c r="O1851" s="152"/>
      <c r="P1851" s="210"/>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7" t="str">
        <f ca="1">IF(ISERROR($V1852),"",OFFSET('Smelter Look-up'!$G$4,$V1852-4,0))</f>
        <v/>
      </c>
      <c r="I1852" s="208" t="str">
        <f ca="1">IF(ISERROR($V1852),"",OFFSET('Smelter Look-up'!$H$4,$V1852-4,0))</f>
        <v/>
      </c>
      <c r="J1852" s="208" t="str">
        <f ca="1">IF(ISERROR($V1852),"",OFFSET('Smelter Look-up'!$I$4,$V1852-4,0))</f>
        <v/>
      </c>
      <c r="K1852" s="152"/>
      <c r="L1852" s="152"/>
      <c r="M1852" s="152"/>
      <c r="N1852" s="152"/>
      <c r="O1852" s="152"/>
      <c r="P1852" s="210"/>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7" t="str">
        <f ca="1">IF(ISERROR($V1853),"",OFFSET('Smelter Look-up'!$G$4,$V1853-4,0))</f>
        <v/>
      </c>
      <c r="I1853" s="208" t="str">
        <f ca="1">IF(ISERROR($V1853),"",OFFSET('Smelter Look-up'!$H$4,$V1853-4,0))</f>
        <v/>
      </c>
      <c r="J1853" s="208" t="str">
        <f ca="1">IF(ISERROR($V1853),"",OFFSET('Smelter Look-up'!$I$4,$V1853-4,0))</f>
        <v/>
      </c>
      <c r="K1853" s="152"/>
      <c r="L1853" s="152"/>
      <c r="M1853" s="152"/>
      <c r="N1853" s="152"/>
      <c r="O1853" s="152"/>
      <c r="P1853" s="210"/>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7" t="str">
        <f ca="1">IF(ISERROR($V1854),"",OFFSET('Smelter Look-up'!$G$4,$V1854-4,0))</f>
        <v/>
      </c>
      <c r="I1854" s="208" t="str">
        <f ca="1">IF(ISERROR($V1854),"",OFFSET('Smelter Look-up'!$H$4,$V1854-4,0))</f>
        <v/>
      </c>
      <c r="J1854" s="208" t="str">
        <f ca="1">IF(ISERROR($V1854),"",OFFSET('Smelter Look-up'!$I$4,$V1854-4,0))</f>
        <v/>
      </c>
      <c r="K1854" s="152"/>
      <c r="L1854" s="152"/>
      <c r="M1854" s="152"/>
      <c r="N1854" s="152"/>
      <c r="O1854" s="152"/>
      <c r="P1854" s="210"/>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7" t="str">
        <f ca="1">IF(ISERROR($V1855),"",OFFSET('Smelter Look-up'!$G$4,$V1855-4,0))</f>
        <v/>
      </c>
      <c r="I1855" s="208" t="str">
        <f ca="1">IF(ISERROR($V1855),"",OFFSET('Smelter Look-up'!$H$4,$V1855-4,0))</f>
        <v/>
      </c>
      <c r="J1855" s="208" t="str">
        <f ca="1">IF(ISERROR($V1855),"",OFFSET('Smelter Look-up'!$I$4,$V1855-4,0))</f>
        <v/>
      </c>
      <c r="K1855" s="152"/>
      <c r="L1855" s="152"/>
      <c r="M1855" s="152"/>
      <c r="N1855" s="152"/>
      <c r="O1855" s="152"/>
      <c r="P1855" s="210"/>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7" t="str">
        <f ca="1">IF(ISERROR($V1856),"",OFFSET('Smelter Look-up'!$G$4,$V1856-4,0))</f>
        <v/>
      </c>
      <c r="I1856" s="208" t="str">
        <f ca="1">IF(ISERROR($V1856),"",OFFSET('Smelter Look-up'!$H$4,$V1856-4,0))</f>
        <v/>
      </c>
      <c r="J1856" s="208" t="str">
        <f ca="1">IF(ISERROR($V1856),"",OFFSET('Smelter Look-up'!$I$4,$V1856-4,0))</f>
        <v/>
      </c>
      <c r="K1856" s="152"/>
      <c r="L1856" s="152"/>
      <c r="M1856" s="152"/>
      <c r="N1856" s="152"/>
      <c r="O1856" s="152"/>
      <c r="P1856" s="210"/>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7" t="str">
        <f ca="1">IF(ISERROR($V1857),"",OFFSET('Smelter Look-up'!$G$4,$V1857-4,0))</f>
        <v/>
      </c>
      <c r="I1857" s="208" t="str">
        <f ca="1">IF(ISERROR($V1857),"",OFFSET('Smelter Look-up'!$H$4,$V1857-4,0))</f>
        <v/>
      </c>
      <c r="J1857" s="208" t="str">
        <f ca="1">IF(ISERROR($V1857),"",OFFSET('Smelter Look-up'!$I$4,$V1857-4,0))</f>
        <v/>
      </c>
      <c r="K1857" s="152"/>
      <c r="L1857" s="152"/>
      <c r="M1857" s="152"/>
      <c r="N1857" s="152"/>
      <c r="O1857" s="152"/>
      <c r="P1857" s="210"/>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7" t="str">
        <f ca="1">IF(ISERROR($V1858),"",OFFSET('Smelter Look-up'!$G$4,$V1858-4,0))</f>
        <v/>
      </c>
      <c r="I1858" s="208" t="str">
        <f ca="1">IF(ISERROR($V1858),"",OFFSET('Smelter Look-up'!$H$4,$V1858-4,0))</f>
        <v/>
      </c>
      <c r="J1858" s="208" t="str">
        <f ca="1">IF(ISERROR($V1858),"",OFFSET('Smelter Look-up'!$I$4,$V1858-4,0))</f>
        <v/>
      </c>
      <c r="K1858" s="152"/>
      <c r="L1858" s="152"/>
      <c r="M1858" s="152"/>
      <c r="N1858" s="152"/>
      <c r="O1858" s="152"/>
      <c r="P1858" s="210"/>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7" t="str">
        <f ca="1">IF(ISERROR($V1859),"",OFFSET('Smelter Look-up'!$G$4,$V1859-4,0))</f>
        <v/>
      </c>
      <c r="I1859" s="208" t="str">
        <f ca="1">IF(ISERROR($V1859),"",OFFSET('Smelter Look-up'!$H$4,$V1859-4,0))</f>
        <v/>
      </c>
      <c r="J1859" s="208" t="str">
        <f ca="1">IF(ISERROR($V1859),"",OFFSET('Smelter Look-up'!$I$4,$V1859-4,0))</f>
        <v/>
      </c>
      <c r="K1859" s="152"/>
      <c r="L1859" s="152"/>
      <c r="M1859" s="152"/>
      <c r="N1859" s="152"/>
      <c r="O1859" s="152"/>
      <c r="P1859" s="210"/>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7" t="str">
        <f ca="1">IF(ISERROR($V1860),"",OFFSET('Smelter Look-up'!$G$4,$V1860-4,0))</f>
        <v/>
      </c>
      <c r="I1860" s="208" t="str">
        <f ca="1">IF(ISERROR($V1860),"",OFFSET('Smelter Look-up'!$H$4,$V1860-4,0))</f>
        <v/>
      </c>
      <c r="J1860" s="208" t="str">
        <f ca="1">IF(ISERROR($V1860),"",OFFSET('Smelter Look-up'!$I$4,$V1860-4,0))</f>
        <v/>
      </c>
      <c r="K1860" s="152"/>
      <c r="L1860" s="152"/>
      <c r="M1860" s="152"/>
      <c r="N1860" s="152"/>
      <c r="O1860" s="152"/>
      <c r="P1860" s="210"/>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7" t="str">
        <f ca="1">IF(ISERROR($V1861),"",OFFSET('Smelter Look-up'!$G$4,$V1861-4,0))</f>
        <v/>
      </c>
      <c r="I1861" s="208" t="str">
        <f ca="1">IF(ISERROR($V1861),"",OFFSET('Smelter Look-up'!$H$4,$V1861-4,0))</f>
        <v/>
      </c>
      <c r="J1861" s="208" t="str">
        <f ca="1">IF(ISERROR($V1861),"",OFFSET('Smelter Look-up'!$I$4,$V1861-4,0))</f>
        <v/>
      </c>
      <c r="K1861" s="152"/>
      <c r="L1861" s="152"/>
      <c r="M1861" s="152"/>
      <c r="N1861" s="152"/>
      <c r="O1861" s="152"/>
      <c r="P1861" s="210"/>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7" t="str">
        <f ca="1">IF(ISERROR($V1862),"",OFFSET('Smelter Look-up'!$G$4,$V1862-4,0))</f>
        <v/>
      </c>
      <c r="I1862" s="208" t="str">
        <f ca="1">IF(ISERROR($V1862),"",OFFSET('Smelter Look-up'!$H$4,$V1862-4,0))</f>
        <v/>
      </c>
      <c r="J1862" s="208" t="str">
        <f ca="1">IF(ISERROR($V1862),"",OFFSET('Smelter Look-up'!$I$4,$V1862-4,0))</f>
        <v/>
      </c>
      <c r="K1862" s="152"/>
      <c r="L1862" s="152"/>
      <c r="M1862" s="152"/>
      <c r="N1862" s="152"/>
      <c r="O1862" s="152"/>
      <c r="P1862" s="210"/>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7" t="str">
        <f ca="1">IF(ISERROR($V1863),"",OFFSET('Smelter Look-up'!$G$4,$V1863-4,0))</f>
        <v/>
      </c>
      <c r="I1863" s="208" t="str">
        <f ca="1">IF(ISERROR($V1863),"",OFFSET('Smelter Look-up'!$H$4,$V1863-4,0))</f>
        <v/>
      </c>
      <c r="J1863" s="208" t="str">
        <f ca="1">IF(ISERROR($V1863),"",OFFSET('Smelter Look-up'!$I$4,$V1863-4,0))</f>
        <v/>
      </c>
      <c r="K1863" s="152"/>
      <c r="L1863" s="152"/>
      <c r="M1863" s="152"/>
      <c r="N1863" s="152"/>
      <c r="O1863" s="152"/>
      <c r="P1863" s="210"/>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7" t="str">
        <f ca="1">IF(ISERROR($V1864),"",OFFSET('Smelter Look-up'!$G$4,$V1864-4,0))</f>
        <v/>
      </c>
      <c r="I1864" s="208" t="str">
        <f ca="1">IF(ISERROR($V1864),"",OFFSET('Smelter Look-up'!$H$4,$V1864-4,0))</f>
        <v/>
      </c>
      <c r="J1864" s="208" t="str">
        <f ca="1">IF(ISERROR($V1864),"",OFFSET('Smelter Look-up'!$I$4,$V1864-4,0))</f>
        <v/>
      </c>
      <c r="K1864" s="152"/>
      <c r="L1864" s="152"/>
      <c r="M1864" s="152"/>
      <c r="N1864" s="152"/>
      <c r="O1864" s="152"/>
      <c r="P1864" s="210"/>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7" t="str">
        <f ca="1">IF(ISERROR($V1865),"",OFFSET('Smelter Look-up'!$G$4,$V1865-4,0))</f>
        <v/>
      </c>
      <c r="I1865" s="208" t="str">
        <f ca="1">IF(ISERROR($V1865),"",OFFSET('Smelter Look-up'!$H$4,$V1865-4,0))</f>
        <v/>
      </c>
      <c r="J1865" s="208" t="str">
        <f ca="1">IF(ISERROR($V1865),"",OFFSET('Smelter Look-up'!$I$4,$V1865-4,0))</f>
        <v/>
      </c>
      <c r="K1865" s="152"/>
      <c r="L1865" s="152"/>
      <c r="M1865" s="152"/>
      <c r="N1865" s="152"/>
      <c r="O1865" s="152"/>
      <c r="P1865" s="210"/>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7" t="str">
        <f ca="1">IF(ISERROR($V1866),"",OFFSET('Smelter Look-up'!$G$4,$V1866-4,0))</f>
        <v/>
      </c>
      <c r="I1866" s="208" t="str">
        <f ca="1">IF(ISERROR($V1866),"",OFFSET('Smelter Look-up'!$H$4,$V1866-4,0))</f>
        <v/>
      </c>
      <c r="J1866" s="208" t="str">
        <f ca="1">IF(ISERROR($V1866),"",OFFSET('Smelter Look-up'!$I$4,$V1866-4,0))</f>
        <v/>
      </c>
      <c r="K1866" s="152"/>
      <c r="L1866" s="152"/>
      <c r="M1866" s="152"/>
      <c r="N1866" s="152"/>
      <c r="O1866" s="152"/>
      <c r="P1866" s="210"/>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7" t="str">
        <f ca="1">IF(ISERROR($V1867),"",OFFSET('Smelter Look-up'!$G$4,$V1867-4,0))</f>
        <v/>
      </c>
      <c r="I1867" s="208" t="str">
        <f ca="1">IF(ISERROR($V1867),"",OFFSET('Smelter Look-up'!$H$4,$V1867-4,0))</f>
        <v/>
      </c>
      <c r="J1867" s="208" t="str">
        <f ca="1">IF(ISERROR($V1867),"",OFFSET('Smelter Look-up'!$I$4,$V1867-4,0))</f>
        <v/>
      </c>
      <c r="K1867" s="152"/>
      <c r="L1867" s="152"/>
      <c r="M1867" s="152"/>
      <c r="N1867" s="152"/>
      <c r="O1867" s="152"/>
      <c r="P1867" s="210"/>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7" t="str">
        <f ca="1">IF(ISERROR($V1868),"",OFFSET('Smelter Look-up'!$G$4,$V1868-4,0))</f>
        <v/>
      </c>
      <c r="I1868" s="208" t="str">
        <f ca="1">IF(ISERROR($V1868),"",OFFSET('Smelter Look-up'!$H$4,$V1868-4,0))</f>
        <v/>
      </c>
      <c r="J1868" s="208" t="str">
        <f ca="1">IF(ISERROR($V1868),"",OFFSET('Smelter Look-up'!$I$4,$V1868-4,0))</f>
        <v/>
      </c>
      <c r="K1868" s="152"/>
      <c r="L1868" s="152"/>
      <c r="M1868" s="152"/>
      <c r="N1868" s="152"/>
      <c r="O1868" s="152"/>
      <c r="P1868" s="210"/>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7" t="str">
        <f ca="1">IF(ISERROR($V1869),"",OFFSET('Smelter Look-up'!$G$4,$V1869-4,0))</f>
        <v/>
      </c>
      <c r="I1869" s="208" t="str">
        <f ca="1">IF(ISERROR($V1869),"",OFFSET('Smelter Look-up'!$H$4,$V1869-4,0))</f>
        <v/>
      </c>
      <c r="J1869" s="208" t="str">
        <f ca="1">IF(ISERROR($V1869),"",OFFSET('Smelter Look-up'!$I$4,$V1869-4,0))</f>
        <v/>
      </c>
      <c r="K1869" s="152"/>
      <c r="L1869" s="152"/>
      <c r="M1869" s="152"/>
      <c r="N1869" s="152"/>
      <c r="O1869" s="152"/>
      <c r="P1869" s="210"/>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7" t="str">
        <f ca="1">IF(ISERROR($V1870),"",OFFSET('Smelter Look-up'!$G$4,$V1870-4,0))</f>
        <v/>
      </c>
      <c r="I1870" s="208" t="str">
        <f ca="1">IF(ISERROR($V1870),"",OFFSET('Smelter Look-up'!$H$4,$V1870-4,0))</f>
        <v/>
      </c>
      <c r="J1870" s="208" t="str">
        <f ca="1">IF(ISERROR($V1870),"",OFFSET('Smelter Look-up'!$I$4,$V1870-4,0))</f>
        <v/>
      </c>
      <c r="K1870" s="152"/>
      <c r="L1870" s="152"/>
      <c r="M1870" s="152"/>
      <c r="N1870" s="152"/>
      <c r="O1870" s="152"/>
      <c r="P1870" s="210"/>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7" t="str">
        <f ca="1">IF(ISERROR($V1871),"",OFFSET('Smelter Look-up'!$G$4,$V1871-4,0))</f>
        <v/>
      </c>
      <c r="I1871" s="208" t="str">
        <f ca="1">IF(ISERROR($V1871),"",OFFSET('Smelter Look-up'!$H$4,$V1871-4,0))</f>
        <v/>
      </c>
      <c r="J1871" s="208" t="str">
        <f ca="1">IF(ISERROR($V1871),"",OFFSET('Smelter Look-up'!$I$4,$V1871-4,0))</f>
        <v/>
      </c>
      <c r="K1871" s="152"/>
      <c r="L1871" s="152"/>
      <c r="M1871" s="152"/>
      <c r="N1871" s="152"/>
      <c r="O1871" s="152"/>
      <c r="P1871" s="210"/>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7" t="str">
        <f ca="1">IF(ISERROR($V1872),"",OFFSET('Smelter Look-up'!$G$4,$V1872-4,0))</f>
        <v/>
      </c>
      <c r="I1872" s="208" t="str">
        <f ca="1">IF(ISERROR($V1872),"",OFFSET('Smelter Look-up'!$H$4,$V1872-4,0))</f>
        <v/>
      </c>
      <c r="J1872" s="208" t="str">
        <f ca="1">IF(ISERROR($V1872),"",OFFSET('Smelter Look-up'!$I$4,$V1872-4,0))</f>
        <v/>
      </c>
      <c r="K1872" s="152"/>
      <c r="L1872" s="152"/>
      <c r="M1872" s="152"/>
      <c r="N1872" s="152"/>
      <c r="O1872" s="152"/>
      <c r="P1872" s="210"/>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7" t="str">
        <f ca="1">IF(ISERROR($V1873),"",OFFSET('Smelter Look-up'!$G$4,$V1873-4,0))</f>
        <v/>
      </c>
      <c r="I1873" s="208" t="str">
        <f ca="1">IF(ISERROR($V1873),"",OFFSET('Smelter Look-up'!$H$4,$V1873-4,0))</f>
        <v/>
      </c>
      <c r="J1873" s="208" t="str">
        <f ca="1">IF(ISERROR($V1873),"",OFFSET('Smelter Look-up'!$I$4,$V1873-4,0))</f>
        <v/>
      </c>
      <c r="K1873" s="152"/>
      <c r="L1873" s="152"/>
      <c r="M1873" s="152"/>
      <c r="N1873" s="152"/>
      <c r="O1873" s="152"/>
      <c r="P1873" s="210"/>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7" t="str">
        <f ca="1">IF(ISERROR($V1874),"",OFFSET('Smelter Look-up'!$G$4,$V1874-4,0))</f>
        <v/>
      </c>
      <c r="I1874" s="208" t="str">
        <f ca="1">IF(ISERROR($V1874),"",OFFSET('Smelter Look-up'!$H$4,$V1874-4,0))</f>
        <v/>
      </c>
      <c r="J1874" s="208" t="str">
        <f ca="1">IF(ISERROR($V1874),"",OFFSET('Smelter Look-up'!$I$4,$V1874-4,0))</f>
        <v/>
      </c>
      <c r="K1874" s="152"/>
      <c r="L1874" s="152"/>
      <c r="M1874" s="152"/>
      <c r="N1874" s="152"/>
      <c r="O1874" s="152"/>
      <c r="P1874" s="210"/>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7" t="str">
        <f ca="1">IF(ISERROR($V1875),"",OFFSET('Smelter Look-up'!$G$4,$V1875-4,0))</f>
        <v/>
      </c>
      <c r="I1875" s="208" t="str">
        <f ca="1">IF(ISERROR($V1875),"",OFFSET('Smelter Look-up'!$H$4,$V1875-4,0))</f>
        <v/>
      </c>
      <c r="J1875" s="208" t="str">
        <f ca="1">IF(ISERROR($V1875),"",OFFSET('Smelter Look-up'!$I$4,$V1875-4,0))</f>
        <v/>
      </c>
      <c r="K1875" s="152"/>
      <c r="L1875" s="152"/>
      <c r="M1875" s="152"/>
      <c r="N1875" s="152"/>
      <c r="O1875" s="152"/>
      <c r="P1875" s="210"/>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7" t="str">
        <f ca="1">IF(ISERROR($V1876),"",OFFSET('Smelter Look-up'!$G$4,$V1876-4,0))</f>
        <v/>
      </c>
      <c r="I1876" s="208" t="str">
        <f ca="1">IF(ISERROR($V1876),"",OFFSET('Smelter Look-up'!$H$4,$V1876-4,0))</f>
        <v/>
      </c>
      <c r="J1876" s="208" t="str">
        <f ca="1">IF(ISERROR($V1876),"",OFFSET('Smelter Look-up'!$I$4,$V1876-4,0))</f>
        <v/>
      </c>
      <c r="K1876" s="152"/>
      <c r="L1876" s="152"/>
      <c r="M1876" s="152"/>
      <c r="N1876" s="152"/>
      <c r="O1876" s="152"/>
      <c r="P1876" s="210"/>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7" t="str">
        <f ca="1">IF(ISERROR($V1877),"",OFFSET('Smelter Look-up'!$G$4,$V1877-4,0))</f>
        <v/>
      </c>
      <c r="I1877" s="208" t="str">
        <f ca="1">IF(ISERROR($V1877),"",OFFSET('Smelter Look-up'!$H$4,$V1877-4,0))</f>
        <v/>
      </c>
      <c r="J1877" s="208" t="str">
        <f ca="1">IF(ISERROR($V1877),"",OFFSET('Smelter Look-up'!$I$4,$V1877-4,0))</f>
        <v/>
      </c>
      <c r="K1877" s="152"/>
      <c r="L1877" s="152"/>
      <c r="M1877" s="152"/>
      <c r="N1877" s="152"/>
      <c r="O1877" s="152"/>
      <c r="P1877" s="210"/>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7" t="str">
        <f ca="1">IF(ISERROR($V1878),"",OFFSET('Smelter Look-up'!$G$4,$V1878-4,0))</f>
        <v/>
      </c>
      <c r="I1878" s="208" t="str">
        <f ca="1">IF(ISERROR($V1878),"",OFFSET('Smelter Look-up'!$H$4,$V1878-4,0))</f>
        <v/>
      </c>
      <c r="J1878" s="208" t="str">
        <f ca="1">IF(ISERROR($V1878),"",OFFSET('Smelter Look-up'!$I$4,$V1878-4,0))</f>
        <v/>
      </c>
      <c r="K1878" s="152"/>
      <c r="L1878" s="152"/>
      <c r="M1878" s="152"/>
      <c r="N1878" s="152"/>
      <c r="O1878" s="152"/>
      <c r="P1878" s="210"/>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7" t="str">
        <f ca="1">IF(ISERROR($V1879),"",OFFSET('Smelter Look-up'!$G$4,$V1879-4,0))</f>
        <v/>
      </c>
      <c r="I1879" s="208" t="str">
        <f ca="1">IF(ISERROR($V1879),"",OFFSET('Smelter Look-up'!$H$4,$V1879-4,0))</f>
        <v/>
      </c>
      <c r="J1879" s="208" t="str">
        <f ca="1">IF(ISERROR($V1879),"",OFFSET('Smelter Look-up'!$I$4,$V1879-4,0))</f>
        <v/>
      </c>
      <c r="K1879" s="152"/>
      <c r="L1879" s="152"/>
      <c r="M1879" s="152"/>
      <c r="N1879" s="152"/>
      <c r="O1879" s="152"/>
      <c r="P1879" s="210"/>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7" t="str">
        <f ca="1">IF(ISERROR($V1880),"",OFFSET('Smelter Look-up'!$G$4,$V1880-4,0))</f>
        <v/>
      </c>
      <c r="I1880" s="208" t="str">
        <f ca="1">IF(ISERROR($V1880),"",OFFSET('Smelter Look-up'!$H$4,$V1880-4,0))</f>
        <v/>
      </c>
      <c r="J1880" s="208" t="str">
        <f ca="1">IF(ISERROR($V1880),"",OFFSET('Smelter Look-up'!$I$4,$V1880-4,0))</f>
        <v/>
      </c>
      <c r="K1880" s="152"/>
      <c r="L1880" s="152"/>
      <c r="M1880" s="152"/>
      <c r="N1880" s="152"/>
      <c r="O1880" s="152"/>
      <c r="P1880" s="210"/>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7" t="str">
        <f ca="1">IF(ISERROR($V1881),"",OFFSET('Smelter Look-up'!$G$4,$V1881-4,0))</f>
        <v/>
      </c>
      <c r="I1881" s="208" t="str">
        <f ca="1">IF(ISERROR($V1881),"",OFFSET('Smelter Look-up'!$H$4,$V1881-4,0))</f>
        <v/>
      </c>
      <c r="J1881" s="208" t="str">
        <f ca="1">IF(ISERROR($V1881),"",OFFSET('Smelter Look-up'!$I$4,$V1881-4,0))</f>
        <v/>
      </c>
      <c r="K1881" s="152"/>
      <c r="L1881" s="152"/>
      <c r="M1881" s="152"/>
      <c r="N1881" s="152"/>
      <c r="O1881" s="152"/>
      <c r="P1881" s="210"/>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7" t="str">
        <f ca="1">IF(ISERROR($V1882),"",OFFSET('Smelter Look-up'!$G$4,$V1882-4,0))</f>
        <v/>
      </c>
      <c r="I1882" s="208" t="str">
        <f ca="1">IF(ISERROR($V1882),"",OFFSET('Smelter Look-up'!$H$4,$V1882-4,0))</f>
        <v/>
      </c>
      <c r="J1882" s="208" t="str">
        <f ca="1">IF(ISERROR($V1882),"",OFFSET('Smelter Look-up'!$I$4,$V1882-4,0))</f>
        <v/>
      </c>
      <c r="K1882" s="152"/>
      <c r="L1882" s="152"/>
      <c r="M1882" s="152"/>
      <c r="N1882" s="152"/>
      <c r="O1882" s="152"/>
      <c r="P1882" s="210"/>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7" t="str">
        <f ca="1">IF(ISERROR($V1883),"",OFFSET('Smelter Look-up'!$G$4,$V1883-4,0))</f>
        <v/>
      </c>
      <c r="I1883" s="208" t="str">
        <f ca="1">IF(ISERROR($V1883),"",OFFSET('Smelter Look-up'!$H$4,$V1883-4,0))</f>
        <v/>
      </c>
      <c r="J1883" s="208" t="str">
        <f ca="1">IF(ISERROR($V1883),"",OFFSET('Smelter Look-up'!$I$4,$V1883-4,0))</f>
        <v/>
      </c>
      <c r="K1883" s="152"/>
      <c r="L1883" s="152"/>
      <c r="M1883" s="152"/>
      <c r="N1883" s="152"/>
      <c r="O1883" s="152"/>
      <c r="P1883" s="210"/>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7" t="str">
        <f ca="1">IF(ISERROR($V1884),"",OFFSET('Smelter Look-up'!$G$4,$V1884-4,0))</f>
        <v/>
      </c>
      <c r="I1884" s="208" t="str">
        <f ca="1">IF(ISERROR($V1884),"",OFFSET('Smelter Look-up'!$H$4,$V1884-4,0))</f>
        <v/>
      </c>
      <c r="J1884" s="208" t="str">
        <f ca="1">IF(ISERROR($V1884),"",OFFSET('Smelter Look-up'!$I$4,$V1884-4,0))</f>
        <v/>
      </c>
      <c r="K1884" s="152"/>
      <c r="L1884" s="152"/>
      <c r="M1884" s="152"/>
      <c r="N1884" s="152"/>
      <c r="O1884" s="152"/>
      <c r="P1884" s="210"/>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7" t="str">
        <f ca="1">IF(ISERROR($V1885),"",OFFSET('Smelter Look-up'!$G$4,$V1885-4,0))</f>
        <v/>
      </c>
      <c r="I1885" s="208" t="str">
        <f ca="1">IF(ISERROR($V1885),"",OFFSET('Smelter Look-up'!$H$4,$V1885-4,0))</f>
        <v/>
      </c>
      <c r="J1885" s="208" t="str">
        <f ca="1">IF(ISERROR($V1885),"",OFFSET('Smelter Look-up'!$I$4,$V1885-4,0))</f>
        <v/>
      </c>
      <c r="K1885" s="152"/>
      <c r="L1885" s="152"/>
      <c r="M1885" s="152"/>
      <c r="N1885" s="152"/>
      <c r="O1885" s="152"/>
      <c r="P1885" s="210"/>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7" t="str">
        <f ca="1">IF(ISERROR($V1886),"",OFFSET('Smelter Look-up'!$G$4,$V1886-4,0))</f>
        <v/>
      </c>
      <c r="I1886" s="208" t="str">
        <f ca="1">IF(ISERROR($V1886),"",OFFSET('Smelter Look-up'!$H$4,$V1886-4,0))</f>
        <v/>
      </c>
      <c r="J1886" s="208" t="str">
        <f ca="1">IF(ISERROR($V1886),"",OFFSET('Smelter Look-up'!$I$4,$V1886-4,0))</f>
        <v/>
      </c>
      <c r="K1886" s="152"/>
      <c r="L1886" s="152"/>
      <c r="M1886" s="152"/>
      <c r="N1886" s="152"/>
      <c r="O1886" s="152"/>
      <c r="P1886" s="210"/>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7" t="str">
        <f ca="1">IF(ISERROR($V1887),"",OFFSET('Smelter Look-up'!$G$4,$V1887-4,0))</f>
        <v/>
      </c>
      <c r="I1887" s="208" t="str">
        <f ca="1">IF(ISERROR($V1887),"",OFFSET('Smelter Look-up'!$H$4,$V1887-4,0))</f>
        <v/>
      </c>
      <c r="J1887" s="208" t="str">
        <f ca="1">IF(ISERROR($V1887),"",OFFSET('Smelter Look-up'!$I$4,$V1887-4,0))</f>
        <v/>
      </c>
      <c r="K1887" s="152"/>
      <c r="L1887" s="152"/>
      <c r="M1887" s="152"/>
      <c r="N1887" s="152"/>
      <c r="O1887" s="152"/>
      <c r="P1887" s="210"/>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7" t="str">
        <f ca="1">IF(ISERROR($V1888),"",OFFSET('Smelter Look-up'!$G$4,$V1888-4,0))</f>
        <v/>
      </c>
      <c r="I1888" s="208" t="str">
        <f ca="1">IF(ISERROR($V1888),"",OFFSET('Smelter Look-up'!$H$4,$V1888-4,0))</f>
        <v/>
      </c>
      <c r="J1888" s="208" t="str">
        <f ca="1">IF(ISERROR($V1888),"",OFFSET('Smelter Look-up'!$I$4,$V1888-4,0))</f>
        <v/>
      </c>
      <c r="K1888" s="152"/>
      <c r="L1888" s="152"/>
      <c r="M1888" s="152"/>
      <c r="N1888" s="152"/>
      <c r="O1888" s="152"/>
      <c r="P1888" s="210"/>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7" t="str">
        <f ca="1">IF(ISERROR($V1889),"",OFFSET('Smelter Look-up'!$G$4,$V1889-4,0))</f>
        <v/>
      </c>
      <c r="I1889" s="208" t="str">
        <f ca="1">IF(ISERROR($V1889),"",OFFSET('Smelter Look-up'!$H$4,$V1889-4,0))</f>
        <v/>
      </c>
      <c r="J1889" s="208" t="str">
        <f ca="1">IF(ISERROR($V1889),"",OFFSET('Smelter Look-up'!$I$4,$V1889-4,0))</f>
        <v/>
      </c>
      <c r="K1889" s="152"/>
      <c r="L1889" s="152"/>
      <c r="M1889" s="152"/>
      <c r="N1889" s="152"/>
      <c r="O1889" s="152"/>
      <c r="P1889" s="210"/>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7" t="str">
        <f ca="1">IF(ISERROR($V1890),"",OFFSET('Smelter Look-up'!$G$4,$V1890-4,0))</f>
        <v/>
      </c>
      <c r="I1890" s="208" t="str">
        <f ca="1">IF(ISERROR($V1890),"",OFFSET('Smelter Look-up'!$H$4,$V1890-4,0))</f>
        <v/>
      </c>
      <c r="J1890" s="208" t="str">
        <f ca="1">IF(ISERROR($V1890),"",OFFSET('Smelter Look-up'!$I$4,$V1890-4,0))</f>
        <v/>
      </c>
      <c r="K1890" s="152"/>
      <c r="L1890" s="152"/>
      <c r="M1890" s="152"/>
      <c r="N1890" s="152"/>
      <c r="O1890" s="152"/>
      <c r="P1890" s="210"/>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7" t="str">
        <f ca="1">IF(ISERROR($V1891),"",OFFSET('Smelter Look-up'!$G$4,$V1891-4,0))</f>
        <v/>
      </c>
      <c r="I1891" s="208" t="str">
        <f ca="1">IF(ISERROR($V1891),"",OFFSET('Smelter Look-up'!$H$4,$V1891-4,0))</f>
        <v/>
      </c>
      <c r="J1891" s="208" t="str">
        <f ca="1">IF(ISERROR($V1891),"",OFFSET('Smelter Look-up'!$I$4,$V1891-4,0))</f>
        <v/>
      </c>
      <c r="K1891" s="152"/>
      <c r="L1891" s="152"/>
      <c r="M1891" s="152"/>
      <c r="N1891" s="152"/>
      <c r="O1891" s="152"/>
      <c r="P1891" s="210"/>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7" t="str">
        <f ca="1">IF(ISERROR($V1892),"",OFFSET('Smelter Look-up'!$G$4,$V1892-4,0))</f>
        <v/>
      </c>
      <c r="I1892" s="208" t="str">
        <f ca="1">IF(ISERROR($V1892),"",OFFSET('Smelter Look-up'!$H$4,$V1892-4,0))</f>
        <v/>
      </c>
      <c r="J1892" s="208" t="str">
        <f ca="1">IF(ISERROR($V1892),"",OFFSET('Smelter Look-up'!$I$4,$V1892-4,0))</f>
        <v/>
      </c>
      <c r="K1892" s="152"/>
      <c r="L1892" s="152"/>
      <c r="M1892" s="152"/>
      <c r="N1892" s="152"/>
      <c r="O1892" s="152"/>
      <c r="P1892" s="210"/>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7" t="str">
        <f ca="1">IF(ISERROR($V1893),"",OFFSET('Smelter Look-up'!$G$4,$V1893-4,0))</f>
        <v/>
      </c>
      <c r="I1893" s="208" t="str">
        <f ca="1">IF(ISERROR($V1893),"",OFFSET('Smelter Look-up'!$H$4,$V1893-4,0))</f>
        <v/>
      </c>
      <c r="J1893" s="208" t="str">
        <f ca="1">IF(ISERROR($V1893),"",OFFSET('Smelter Look-up'!$I$4,$V1893-4,0))</f>
        <v/>
      </c>
      <c r="K1893" s="152"/>
      <c r="L1893" s="152"/>
      <c r="M1893" s="152"/>
      <c r="N1893" s="152"/>
      <c r="O1893" s="152"/>
      <c r="P1893" s="210"/>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7" t="str">
        <f ca="1">IF(ISERROR($V1894),"",OFFSET('Smelter Look-up'!$G$4,$V1894-4,0))</f>
        <v/>
      </c>
      <c r="I1894" s="208" t="str">
        <f ca="1">IF(ISERROR($V1894),"",OFFSET('Smelter Look-up'!$H$4,$V1894-4,0))</f>
        <v/>
      </c>
      <c r="J1894" s="208" t="str">
        <f ca="1">IF(ISERROR($V1894),"",OFFSET('Smelter Look-up'!$I$4,$V1894-4,0))</f>
        <v/>
      </c>
      <c r="K1894" s="152"/>
      <c r="L1894" s="152"/>
      <c r="M1894" s="152"/>
      <c r="N1894" s="152"/>
      <c r="O1894" s="152"/>
      <c r="P1894" s="210"/>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7" t="str">
        <f ca="1">IF(ISERROR($V1895),"",OFFSET('Smelter Look-up'!$G$4,$V1895-4,0))</f>
        <v/>
      </c>
      <c r="I1895" s="208" t="str">
        <f ca="1">IF(ISERROR($V1895),"",OFFSET('Smelter Look-up'!$H$4,$V1895-4,0))</f>
        <v/>
      </c>
      <c r="J1895" s="208" t="str">
        <f ca="1">IF(ISERROR($V1895),"",OFFSET('Smelter Look-up'!$I$4,$V1895-4,0))</f>
        <v/>
      </c>
      <c r="K1895" s="152"/>
      <c r="L1895" s="152"/>
      <c r="M1895" s="152"/>
      <c r="N1895" s="152"/>
      <c r="O1895" s="152"/>
      <c r="P1895" s="210"/>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7" t="str">
        <f ca="1">IF(ISERROR($V1896),"",OFFSET('Smelter Look-up'!$G$4,$V1896-4,0))</f>
        <v/>
      </c>
      <c r="I1896" s="208" t="str">
        <f ca="1">IF(ISERROR($V1896),"",OFFSET('Smelter Look-up'!$H$4,$V1896-4,0))</f>
        <v/>
      </c>
      <c r="J1896" s="208" t="str">
        <f ca="1">IF(ISERROR($V1896),"",OFFSET('Smelter Look-up'!$I$4,$V1896-4,0))</f>
        <v/>
      </c>
      <c r="K1896" s="152"/>
      <c r="L1896" s="152"/>
      <c r="M1896" s="152"/>
      <c r="N1896" s="152"/>
      <c r="O1896" s="152"/>
      <c r="P1896" s="210"/>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7" t="str">
        <f ca="1">IF(ISERROR($V1897),"",OFFSET('Smelter Look-up'!$G$4,$V1897-4,0))</f>
        <v/>
      </c>
      <c r="I1897" s="208" t="str">
        <f ca="1">IF(ISERROR($V1897),"",OFFSET('Smelter Look-up'!$H$4,$V1897-4,0))</f>
        <v/>
      </c>
      <c r="J1897" s="208" t="str">
        <f ca="1">IF(ISERROR($V1897),"",OFFSET('Smelter Look-up'!$I$4,$V1897-4,0))</f>
        <v/>
      </c>
      <c r="K1897" s="152"/>
      <c r="L1897" s="152"/>
      <c r="M1897" s="152"/>
      <c r="N1897" s="152"/>
      <c r="O1897" s="152"/>
      <c r="P1897" s="210"/>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7" t="str">
        <f ca="1">IF(ISERROR($V1898),"",OFFSET('Smelter Look-up'!$G$4,$V1898-4,0))</f>
        <v/>
      </c>
      <c r="I1898" s="208" t="str">
        <f ca="1">IF(ISERROR($V1898),"",OFFSET('Smelter Look-up'!$H$4,$V1898-4,0))</f>
        <v/>
      </c>
      <c r="J1898" s="208" t="str">
        <f ca="1">IF(ISERROR($V1898),"",OFFSET('Smelter Look-up'!$I$4,$V1898-4,0))</f>
        <v/>
      </c>
      <c r="K1898" s="152"/>
      <c r="L1898" s="152"/>
      <c r="M1898" s="152"/>
      <c r="N1898" s="152"/>
      <c r="O1898" s="152"/>
      <c r="P1898" s="210"/>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7" t="str">
        <f ca="1">IF(ISERROR($V1899),"",OFFSET('Smelter Look-up'!$G$4,$V1899-4,0))</f>
        <v/>
      </c>
      <c r="I1899" s="208" t="str">
        <f ca="1">IF(ISERROR($V1899),"",OFFSET('Smelter Look-up'!$H$4,$V1899-4,0))</f>
        <v/>
      </c>
      <c r="J1899" s="208" t="str">
        <f ca="1">IF(ISERROR($V1899),"",OFFSET('Smelter Look-up'!$I$4,$V1899-4,0))</f>
        <v/>
      </c>
      <c r="K1899" s="152"/>
      <c r="L1899" s="152"/>
      <c r="M1899" s="152"/>
      <c r="N1899" s="152"/>
      <c r="O1899" s="152"/>
      <c r="P1899" s="210"/>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7" t="str">
        <f ca="1">IF(ISERROR($V1900),"",OFFSET('Smelter Look-up'!$G$4,$V1900-4,0))</f>
        <v/>
      </c>
      <c r="I1900" s="208" t="str">
        <f ca="1">IF(ISERROR($V1900),"",OFFSET('Smelter Look-up'!$H$4,$V1900-4,0))</f>
        <v/>
      </c>
      <c r="J1900" s="208" t="str">
        <f ca="1">IF(ISERROR($V1900),"",OFFSET('Smelter Look-up'!$I$4,$V1900-4,0))</f>
        <v/>
      </c>
      <c r="K1900" s="152"/>
      <c r="L1900" s="152"/>
      <c r="M1900" s="152"/>
      <c r="N1900" s="152"/>
      <c r="O1900" s="152"/>
      <c r="P1900" s="210"/>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7" t="str">
        <f ca="1">IF(ISERROR($V1901),"",OFFSET('Smelter Look-up'!$G$4,$V1901-4,0))</f>
        <v/>
      </c>
      <c r="I1901" s="208" t="str">
        <f ca="1">IF(ISERROR($V1901),"",OFFSET('Smelter Look-up'!$H$4,$V1901-4,0))</f>
        <v/>
      </c>
      <c r="J1901" s="208" t="str">
        <f ca="1">IF(ISERROR($V1901),"",OFFSET('Smelter Look-up'!$I$4,$V1901-4,0))</f>
        <v/>
      </c>
      <c r="K1901" s="152"/>
      <c r="L1901" s="152"/>
      <c r="M1901" s="152"/>
      <c r="N1901" s="152"/>
      <c r="O1901" s="152"/>
      <c r="P1901" s="210"/>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7" t="str">
        <f ca="1">IF(ISERROR($V1902),"",OFFSET('Smelter Look-up'!$G$4,$V1902-4,0))</f>
        <v/>
      </c>
      <c r="I1902" s="208" t="str">
        <f ca="1">IF(ISERROR($V1902),"",OFFSET('Smelter Look-up'!$H$4,$V1902-4,0))</f>
        <v/>
      </c>
      <c r="J1902" s="208" t="str">
        <f ca="1">IF(ISERROR($V1902),"",OFFSET('Smelter Look-up'!$I$4,$V1902-4,0))</f>
        <v/>
      </c>
      <c r="K1902" s="152"/>
      <c r="L1902" s="152"/>
      <c r="M1902" s="152"/>
      <c r="N1902" s="152"/>
      <c r="O1902" s="152"/>
      <c r="P1902" s="210"/>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7" t="str">
        <f ca="1">IF(ISERROR($V1903),"",OFFSET('Smelter Look-up'!$G$4,$V1903-4,0))</f>
        <v/>
      </c>
      <c r="I1903" s="208" t="str">
        <f ca="1">IF(ISERROR($V1903),"",OFFSET('Smelter Look-up'!$H$4,$V1903-4,0))</f>
        <v/>
      </c>
      <c r="J1903" s="208" t="str">
        <f ca="1">IF(ISERROR($V1903),"",OFFSET('Smelter Look-up'!$I$4,$V1903-4,0))</f>
        <v/>
      </c>
      <c r="K1903" s="152"/>
      <c r="L1903" s="152"/>
      <c r="M1903" s="152"/>
      <c r="N1903" s="152"/>
      <c r="O1903" s="152"/>
      <c r="P1903" s="210"/>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7" t="str">
        <f ca="1">IF(ISERROR($V1904),"",OFFSET('Smelter Look-up'!$G$4,$V1904-4,0))</f>
        <v/>
      </c>
      <c r="I1904" s="208" t="str">
        <f ca="1">IF(ISERROR($V1904),"",OFFSET('Smelter Look-up'!$H$4,$V1904-4,0))</f>
        <v/>
      </c>
      <c r="J1904" s="208" t="str">
        <f ca="1">IF(ISERROR($V1904),"",OFFSET('Smelter Look-up'!$I$4,$V1904-4,0))</f>
        <v/>
      </c>
      <c r="K1904" s="152"/>
      <c r="L1904" s="152"/>
      <c r="M1904" s="152"/>
      <c r="N1904" s="152"/>
      <c r="O1904" s="152"/>
      <c r="P1904" s="210"/>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7" t="str">
        <f ca="1">IF(ISERROR($V1905),"",OFFSET('Smelter Look-up'!$G$4,$V1905-4,0))</f>
        <v/>
      </c>
      <c r="I1905" s="208" t="str">
        <f ca="1">IF(ISERROR($V1905),"",OFFSET('Smelter Look-up'!$H$4,$V1905-4,0))</f>
        <v/>
      </c>
      <c r="J1905" s="208" t="str">
        <f ca="1">IF(ISERROR($V1905),"",OFFSET('Smelter Look-up'!$I$4,$V1905-4,0))</f>
        <v/>
      </c>
      <c r="K1905" s="152"/>
      <c r="L1905" s="152"/>
      <c r="M1905" s="152"/>
      <c r="N1905" s="152"/>
      <c r="O1905" s="152"/>
      <c r="P1905" s="210"/>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7" t="str">
        <f ca="1">IF(ISERROR($V1906),"",OFFSET('Smelter Look-up'!$G$4,$V1906-4,0))</f>
        <v/>
      </c>
      <c r="I1906" s="208" t="str">
        <f ca="1">IF(ISERROR($V1906),"",OFFSET('Smelter Look-up'!$H$4,$V1906-4,0))</f>
        <v/>
      </c>
      <c r="J1906" s="208" t="str">
        <f ca="1">IF(ISERROR($V1906),"",OFFSET('Smelter Look-up'!$I$4,$V1906-4,0))</f>
        <v/>
      </c>
      <c r="K1906" s="152"/>
      <c r="L1906" s="152"/>
      <c r="M1906" s="152"/>
      <c r="N1906" s="152"/>
      <c r="O1906" s="152"/>
      <c r="P1906" s="210"/>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7" t="str">
        <f ca="1">IF(ISERROR($V1907),"",OFFSET('Smelter Look-up'!$G$4,$V1907-4,0))</f>
        <v/>
      </c>
      <c r="I1907" s="208" t="str">
        <f ca="1">IF(ISERROR($V1907),"",OFFSET('Smelter Look-up'!$H$4,$V1907-4,0))</f>
        <v/>
      </c>
      <c r="J1907" s="208" t="str">
        <f ca="1">IF(ISERROR($V1907),"",OFFSET('Smelter Look-up'!$I$4,$V1907-4,0))</f>
        <v/>
      </c>
      <c r="K1907" s="152"/>
      <c r="L1907" s="152"/>
      <c r="M1907" s="152"/>
      <c r="N1907" s="152"/>
      <c r="O1907" s="152"/>
      <c r="P1907" s="210"/>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7" t="str">
        <f ca="1">IF(ISERROR($V1908),"",OFFSET('Smelter Look-up'!$G$4,$V1908-4,0))</f>
        <v/>
      </c>
      <c r="I1908" s="208" t="str">
        <f ca="1">IF(ISERROR($V1908),"",OFFSET('Smelter Look-up'!$H$4,$V1908-4,0))</f>
        <v/>
      </c>
      <c r="J1908" s="208" t="str">
        <f ca="1">IF(ISERROR($V1908),"",OFFSET('Smelter Look-up'!$I$4,$V1908-4,0))</f>
        <v/>
      </c>
      <c r="K1908" s="152"/>
      <c r="L1908" s="152"/>
      <c r="M1908" s="152"/>
      <c r="N1908" s="152"/>
      <c r="O1908" s="152"/>
      <c r="P1908" s="210"/>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7" t="str">
        <f ca="1">IF(ISERROR($V1909),"",OFFSET('Smelter Look-up'!$G$4,$V1909-4,0))</f>
        <v/>
      </c>
      <c r="I1909" s="208" t="str">
        <f ca="1">IF(ISERROR($V1909),"",OFFSET('Smelter Look-up'!$H$4,$V1909-4,0))</f>
        <v/>
      </c>
      <c r="J1909" s="208" t="str">
        <f ca="1">IF(ISERROR($V1909),"",OFFSET('Smelter Look-up'!$I$4,$V1909-4,0))</f>
        <v/>
      </c>
      <c r="K1909" s="152"/>
      <c r="L1909" s="152"/>
      <c r="M1909" s="152"/>
      <c r="N1909" s="152"/>
      <c r="O1909" s="152"/>
      <c r="P1909" s="210"/>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7" t="str">
        <f ca="1">IF(ISERROR($V1910),"",OFFSET('Smelter Look-up'!$G$4,$V1910-4,0))</f>
        <v/>
      </c>
      <c r="I1910" s="208" t="str">
        <f ca="1">IF(ISERROR($V1910),"",OFFSET('Smelter Look-up'!$H$4,$V1910-4,0))</f>
        <v/>
      </c>
      <c r="J1910" s="208" t="str">
        <f ca="1">IF(ISERROR($V1910),"",OFFSET('Smelter Look-up'!$I$4,$V1910-4,0))</f>
        <v/>
      </c>
      <c r="K1910" s="152"/>
      <c r="L1910" s="152"/>
      <c r="M1910" s="152"/>
      <c r="N1910" s="152"/>
      <c r="O1910" s="152"/>
      <c r="P1910" s="210"/>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7" t="str">
        <f ca="1">IF(ISERROR($V1911),"",OFFSET('Smelter Look-up'!$G$4,$V1911-4,0))</f>
        <v/>
      </c>
      <c r="I1911" s="208" t="str">
        <f ca="1">IF(ISERROR($V1911),"",OFFSET('Smelter Look-up'!$H$4,$V1911-4,0))</f>
        <v/>
      </c>
      <c r="J1911" s="208" t="str">
        <f ca="1">IF(ISERROR($V1911),"",OFFSET('Smelter Look-up'!$I$4,$V1911-4,0))</f>
        <v/>
      </c>
      <c r="K1911" s="152"/>
      <c r="L1911" s="152"/>
      <c r="M1911" s="152"/>
      <c r="N1911" s="152"/>
      <c r="O1911" s="152"/>
      <c r="P1911" s="210"/>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7" t="str">
        <f ca="1">IF(ISERROR($V1912),"",OFFSET('Smelter Look-up'!$G$4,$V1912-4,0))</f>
        <v/>
      </c>
      <c r="I1912" s="208" t="str">
        <f ca="1">IF(ISERROR($V1912),"",OFFSET('Smelter Look-up'!$H$4,$V1912-4,0))</f>
        <v/>
      </c>
      <c r="J1912" s="208" t="str">
        <f ca="1">IF(ISERROR($V1912),"",OFFSET('Smelter Look-up'!$I$4,$V1912-4,0))</f>
        <v/>
      </c>
      <c r="K1912" s="152"/>
      <c r="L1912" s="152"/>
      <c r="M1912" s="152"/>
      <c r="N1912" s="152"/>
      <c r="O1912" s="152"/>
      <c r="P1912" s="210"/>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7" t="str">
        <f ca="1">IF(ISERROR($V1913),"",OFFSET('Smelter Look-up'!$G$4,$V1913-4,0))</f>
        <v/>
      </c>
      <c r="I1913" s="208" t="str">
        <f ca="1">IF(ISERROR($V1913),"",OFFSET('Smelter Look-up'!$H$4,$V1913-4,0))</f>
        <v/>
      </c>
      <c r="J1913" s="208" t="str">
        <f ca="1">IF(ISERROR($V1913),"",OFFSET('Smelter Look-up'!$I$4,$V1913-4,0))</f>
        <v/>
      </c>
      <c r="K1913" s="152"/>
      <c r="L1913" s="152"/>
      <c r="M1913" s="152"/>
      <c r="N1913" s="152"/>
      <c r="O1913" s="152"/>
      <c r="P1913" s="210"/>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7" t="str">
        <f ca="1">IF(ISERROR($V1914),"",OFFSET('Smelter Look-up'!$G$4,$V1914-4,0))</f>
        <v/>
      </c>
      <c r="I1914" s="208" t="str">
        <f ca="1">IF(ISERROR($V1914),"",OFFSET('Smelter Look-up'!$H$4,$V1914-4,0))</f>
        <v/>
      </c>
      <c r="J1914" s="208" t="str">
        <f ca="1">IF(ISERROR($V1914),"",OFFSET('Smelter Look-up'!$I$4,$V1914-4,0))</f>
        <v/>
      </c>
      <c r="K1914" s="152"/>
      <c r="L1914" s="152"/>
      <c r="M1914" s="152"/>
      <c r="N1914" s="152"/>
      <c r="O1914" s="152"/>
      <c r="P1914" s="210"/>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7" t="str">
        <f ca="1">IF(ISERROR($V1915),"",OFFSET('Smelter Look-up'!$G$4,$V1915-4,0))</f>
        <v/>
      </c>
      <c r="I1915" s="208" t="str">
        <f ca="1">IF(ISERROR($V1915),"",OFFSET('Smelter Look-up'!$H$4,$V1915-4,0))</f>
        <v/>
      </c>
      <c r="J1915" s="208" t="str">
        <f ca="1">IF(ISERROR($V1915),"",OFFSET('Smelter Look-up'!$I$4,$V1915-4,0))</f>
        <v/>
      </c>
      <c r="K1915" s="152"/>
      <c r="L1915" s="152"/>
      <c r="M1915" s="152"/>
      <c r="N1915" s="152"/>
      <c r="O1915" s="152"/>
      <c r="P1915" s="210"/>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7" t="str">
        <f ca="1">IF(ISERROR($V1916),"",OFFSET('Smelter Look-up'!$G$4,$V1916-4,0))</f>
        <v/>
      </c>
      <c r="I1916" s="208" t="str">
        <f ca="1">IF(ISERROR($V1916),"",OFFSET('Smelter Look-up'!$H$4,$V1916-4,0))</f>
        <v/>
      </c>
      <c r="J1916" s="208" t="str">
        <f ca="1">IF(ISERROR($V1916),"",OFFSET('Smelter Look-up'!$I$4,$V1916-4,0))</f>
        <v/>
      </c>
      <c r="K1916" s="152"/>
      <c r="L1916" s="152"/>
      <c r="M1916" s="152"/>
      <c r="N1916" s="152"/>
      <c r="O1916" s="152"/>
      <c r="P1916" s="210"/>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7" t="str">
        <f ca="1">IF(ISERROR($V1917),"",OFFSET('Smelter Look-up'!$G$4,$V1917-4,0))</f>
        <v/>
      </c>
      <c r="I1917" s="208" t="str">
        <f ca="1">IF(ISERROR($V1917),"",OFFSET('Smelter Look-up'!$H$4,$V1917-4,0))</f>
        <v/>
      </c>
      <c r="J1917" s="208" t="str">
        <f ca="1">IF(ISERROR($V1917),"",OFFSET('Smelter Look-up'!$I$4,$V1917-4,0))</f>
        <v/>
      </c>
      <c r="K1917" s="152"/>
      <c r="L1917" s="152"/>
      <c r="M1917" s="152"/>
      <c r="N1917" s="152"/>
      <c r="O1917" s="152"/>
      <c r="P1917" s="210"/>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7" t="str">
        <f ca="1">IF(ISERROR($V1918),"",OFFSET('Smelter Look-up'!$G$4,$V1918-4,0))</f>
        <v/>
      </c>
      <c r="I1918" s="208" t="str">
        <f ca="1">IF(ISERROR($V1918),"",OFFSET('Smelter Look-up'!$H$4,$V1918-4,0))</f>
        <v/>
      </c>
      <c r="J1918" s="208" t="str">
        <f ca="1">IF(ISERROR($V1918),"",OFFSET('Smelter Look-up'!$I$4,$V1918-4,0))</f>
        <v/>
      </c>
      <c r="K1918" s="152"/>
      <c r="L1918" s="152"/>
      <c r="M1918" s="152"/>
      <c r="N1918" s="152"/>
      <c r="O1918" s="152"/>
      <c r="P1918" s="210"/>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7" t="str">
        <f ca="1">IF(ISERROR($V1919),"",OFFSET('Smelter Look-up'!$G$4,$V1919-4,0))</f>
        <v/>
      </c>
      <c r="I1919" s="208" t="str">
        <f ca="1">IF(ISERROR($V1919),"",OFFSET('Smelter Look-up'!$H$4,$V1919-4,0))</f>
        <v/>
      </c>
      <c r="J1919" s="208" t="str">
        <f ca="1">IF(ISERROR($V1919),"",OFFSET('Smelter Look-up'!$I$4,$V1919-4,0))</f>
        <v/>
      </c>
      <c r="K1919" s="152"/>
      <c r="L1919" s="152"/>
      <c r="M1919" s="152"/>
      <c r="N1919" s="152"/>
      <c r="O1919" s="152"/>
      <c r="P1919" s="210"/>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7" t="str">
        <f ca="1">IF(ISERROR($V1920),"",OFFSET('Smelter Look-up'!$G$4,$V1920-4,0))</f>
        <v/>
      </c>
      <c r="I1920" s="208" t="str">
        <f ca="1">IF(ISERROR($V1920),"",OFFSET('Smelter Look-up'!$H$4,$V1920-4,0))</f>
        <v/>
      </c>
      <c r="J1920" s="208" t="str">
        <f ca="1">IF(ISERROR($V1920),"",OFFSET('Smelter Look-up'!$I$4,$V1920-4,0))</f>
        <v/>
      </c>
      <c r="K1920" s="152"/>
      <c r="L1920" s="152"/>
      <c r="M1920" s="152"/>
      <c r="N1920" s="152"/>
      <c r="O1920" s="152"/>
      <c r="P1920" s="210"/>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7" t="str">
        <f ca="1">IF(ISERROR($V1921),"",OFFSET('Smelter Look-up'!$G$4,$V1921-4,0))</f>
        <v/>
      </c>
      <c r="I1921" s="208" t="str">
        <f ca="1">IF(ISERROR($V1921),"",OFFSET('Smelter Look-up'!$H$4,$V1921-4,0))</f>
        <v/>
      </c>
      <c r="J1921" s="208" t="str">
        <f ca="1">IF(ISERROR($V1921),"",OFFSET('Smelter Look-up'!$I$4,$V1921-4,0))</f>
        <v/>
      </c>
      <c r="K1921" s="152"/>
      <c r="L1921" s="152"/>
      <c r="M1921" s="152"/>
      <c r="N1921" s="152"/>
      <c r="O1921" s="152"/>
      <c r="P1921" s="210"/>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7" t="str">
        <f ca="1">IF(ISERROR($V1922),"",OFFSET('Smelter Look-up'!$G$4,$V1922-4,0))</f>
        <v/>
      </c>
      <c r="I1922" s="208" t="str">
        <f ca="1">IF(ISERROR($V1922),"",OFFSET('Smelter Look-up'!$H$4,$V1922-4,0))</f>
        <v/>
      </c>
      <c r="J1922" s="208" t="str">
        <f ca="1">IF(ISERROR($V1922),"",OFFSET('Smelter Look-up'!$I$4,$V1922-4,0))</f>
        <v/>
      </c>
      <c r="K1922" s="152"/>
      <c r="L1922" s="152"/>
      <c r="M1922" s="152"/>
      <c r="N1922" s="152"/>
      <c r="O1922" s="152"/>
      <c r="P1922" s="210"/>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7" t="str">
        <f ca="1">IF(ISERROR($V1923),"",OFFSET('Smelter Look-up'!$G$4,$V1923-4,0))</f>
        <v/>
      </c>
      <c r="I1923" s="208" t="str">
        <f ca="1">IF(ISERROR($V1923),"",OFFSET('Smelter Look-up'!$H$4,$V1923-4,0))</f>
        <v/>
      </c>
      <c r="J1923" s="208" t="str">
        <f ca="1">IF(ISERROR($V1923),"",OFFSET('Smelter Look-up'!$I$4,$V1923-4,0))</f>
        <v/>
      </c>
      <c r="K1923" s="152"/>
      <c r="L1923" s="152"/>
      <c r="M1923" s="152"/>
      <c r="N1923" s="152"/>
      <c r="O1923" s="152"/>
      <c r="P1923" s="210"/>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7" t="str">
        <f ca="1">IF(ISERROR($V1924),"",OFFSET('Smelter Look-up'!$G$4,$V1924-4,0))</f>
        <v/>
      </c>
      <c r="I1924" s="208" t="str">
        <f ca="1">IF(ISERROR($V1924),"",OFFSET('Smelter Look-up'!$H$4,$V1924-4,0))</f>
        <v/>
      </c>
      <c r="J1924" s="208" t="str">
        <f ca="1">IF(ISERROR($V1924),"",OFFSET('Smelter Look-up'!$I$4,$V1924-4,0))</f>
        <v/>
      </c>
      <c r="K1924" s="152"/>
      <c r="L1924" s="152"/>
      <c r="M1924" s="152"/>
      <c r="N1924" s="152"/>
      <c r="O1924" s="152"/>
      <c r="P1924" s="210"/>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7" t="str">
        <f ca="1">IF(ISERROR($V1925),"",OFFSET('Smelter Look-up'!$G$4,$V1925-4,0))</f>
        <v/>
      </c>
      <c r="I1925" s="208" t="str">
        <f ca="1">IF(ISERROR($V1925),"",OFFSET('Smelter Look-up'!$H$4,$V1925-4,0))</f>
        <v/>
      </c>
      <c r="J1925" s="208" t="str">
        <f ca="1">IF(ISERROR($V1925),"",OFFSET('Smelter Look-up'!$I$4,$V1925-4,0))</f>
        <v/>
      </c>
      <c r="K1925" s="152"/>
      <c r="L1925" s="152"/>
      <c r="M1925" s="152"/>
      <c r="N1925" s="152"/>
      <c r="O1925" s="152"/>
      <c r="P1925" s="210"/>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7" t="str">
        <f ca="1">IF(ISERROR($V1926),"",OFFSET('Smelter Look-up'!$G$4,$V1926-4,0))</f>
        <v/>
      </c>
      <c r="I1926" s="208" t="str">
        <f ca="1">IF(ISERROR($V1926),"",OFFSET('Smelter Look-up'!$H$4,$V1926-4,0))</f>
        <v/>
      </c>
      <c r="J1926" s="208" t="str">
        <f ca="1">IF(ISERROR($V1926),"",OFFSET('Smelter Look-up'!$I$4,$V1926-4,0))</f>
        <v/>
      </c>
      <c r="K1926" s="152"/>
      <c r="L1926" s="152"/>
      <c r="M1926" s="152"/>
      <c r="N1926" s="152"/>
      <c r="O1926" s="152"/>
      <c r="P1926" s="210"/>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7" t="str">
        <f ca="1">IF(ISERROR($V1927),"",OFFSET('Smelter Look-up'!$G$4,$V1927-4,0))</f>
        <v/>
      </c>
      <c r="I1927" s="208" t="str">
        <f ca="1">IF(ISERROR($V1927),"",OFFSET('Smelter Look-up'!$H$4,$V1927-4,0))</f>
        <v/>
      </c>
      <c r="J1927" s="208" t="str">
        <f ca="1">IF(ISERROR($V1927),"",OFFSET('Smelter Look-up'!$I$4,$V1927-4,0))</f>
        <v/>
      </c>
      <c r="K1927" s="152"/>
      <c r="L1927" s="152"/>
      <c r="M1927" s="152"/>
      <c r="N1927" s="152"/>
      <c r="O1927" s="152"/>
      <c r="P1927" s="210"/>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7" t="str">
        <f ca="1">IF(ISERROR($V1928),"",OFFSET('Smelter Look-up'!$G$4,$V1928-4,0))</f>
        <v/>
      </c>
      <c r="I1928" s="208" t="str">
        <f ca="1">IF(ISERROR($V1928),"",OFFSET('Smelter Look-up'!$H$4,$V1928-4,0))</f>
        <v/>
      </c>
      <c r="J1928" s="208" t="str">
        <f ca="1">IF(ISERROR($V1928),"",OFFSET('Smelter Look-up'!$I$4,$V1928-4,0))</f>
        <v/>
      </c>
      <c r="K1928" s="152"/>
      <c r="L1928" s="152"/>
      <c r="M1928" s="152"/>
      <c r="N1928" s="152"/>
      <c r="O1928" s="152"/>
      <c r="P1928" s="210"/>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7" t="str">
        <f ca="1">IF(ISERROR($V1929),"",OFFSET('Smelter Look-up'!$G$4,$V1929-4,0))</f>
        <v/>
      </c>
      <c r="I1929" s="208" t="str">
        <f ca="1">IF(ISERROR($V1929),"",OFFSET('Smelter Look-up'!$H$4,$V1929-4,0))</f>
        <v/>
      </c>
      <c r="J1929" s="208" t="str">
        <f ca="1">IF(ISERROR($V1929),"",OFFSET('Smelter Look-up'!$I$4,$V1929-4,0))</f>
        <v/>
      </c>
      <c r="K1929" s="152"/>
      <c r="L1929" s="152"/>
      <c r="M1929" s="152"/>
      <c r="N1929" s="152"/>
      <c r="O1929" s="152"/>
      <c r="P1929" s="210"/>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7" t="str">
        <f ca="1">IF(ISERROR($V1930),"",OFFSET('Smelter Look-up'!$G$4,$V1930-4,0))</f>
        <v/>
      </c>
      <c r="I1930" s="208" t="str">
        <f ca="1">IF(ISERROR($V1930),"",OFFSET('Smelter Look-up'!$H$4,$V1930-4,0))</f>
        <v/>
      </c>
      <c r="J1930" s="208" t="str">
        <f ca="1">IF(ISERROR($V1930),"",OFFSET('Smelter Look-up'!$I$4,$V1930-4,0))</f>
        <v/>
      </c>
      <c r="K1930" s="152"/>
      <c r="L1930" s="152"/>
      <c r="M1930" s="152"/>
      <c r="N1930" s="152"/>
      <c r="O1930" s="152"/>
      <c r="P1930" s="210"/>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7" t="str">
        <f ca="1">IF(ISERROR($V1931),"",OFFSET('Smelter Look-up'!$G$4,$V1931-4,0))</f>
        <v/>
      </c>
      <c r="I1931" s="208" t="str">
        <f ca="1">IF(ISERROR($V1931),"",OFFSET('Smelter Look-up'!$H$4,$V1931-4,0))</f>
        <v/>
      </c>
      <c r="J1931" s="208" t="str">
        <f ca="1">IF(ISERROR($V1931),"",OFFSET('Smelter Look-up'!$I$4,$V1931-4,0))</f>
        <v/>
      </c>
      <c r="K1931" s="152"/>
      <c r="L1931" s="152"/>
      <c r="M1931" s="152"/>
      <c r="N1931" s="152"/>
      <c r="O1931" s="152"/>
      <c r="P1931" s="210"/>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7" t="str">
        <f ca="1">IF(ISERROR($V1932),"",OFFSET('Smelter Look-up'!$G$4,$V1932-4,0))</f>
        <v/>
      </c>
      <c r="I1932" s="208" t="str">
        <f ca="1">IF(ISERROR($V1932),"",OFFSET('Smelter Look-up'!$H$4,$V1932-4,0))</f>
        <v/>
      </c>
      <c r="J1932" s="208" t="str">
        <f ca="1">IF(ISERROR($V1932),"",OFFSET('Smelter Look-up'!$I$4,$V1932-4,0))</f>
        <v/>
      </c>
      <c r="K1932" s="152"/>
      <c r="L1932" s="152"/>
      <c r="M1932" s="152"/>
      <c r="N1932" s="152"/>
      <c r="O1932" s="152"/>
      <c r="P1932" s="210"/>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7" t="str">
        <f ca="1">IF(ISERROR($V1933),"",OFFSET('Smelter Look-up'!$G$4,$V1933-4,0))</f>
        <v/>
      </c>
      <c r="I1933" s="208" t="str">
        <f ca="1">IF(ISERROR($V1933),"",OFFSET('Smelter Look-up'!$H$4,$V1933-4,0))</f>
        <v/>
      </c>
      <c r="J1933" s="208" t="str">
        <f ca="1">IF(ISERROR($V1933),"",OFFSET('Smelter Look-up'!$I$4,$V1933-4,0))</f>
        <v/>
      </c>
      <c r="K1933" s="152"/>
      <c r="L1933" s="152"/>
      <c r="M1933" s="152"/>
      <c r="N1933" s="152"/>
      <c r="O1933" s="152"/>
      <c r="P1933" s="210"/>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7" t="str">
        <f ca="1">IF(ISERROR($V1934),"",OFFSET('Smelter Look-up'!$G$4,$V1934-4,0))</f>
        <v/>
      </c>
      <c r="I1934" s="208" t="str">
        <f ca="1">IF(ISERROR($V1934),"",OFFSET('Smelter Look-up'!$H$4,$V1934-4,0))</f>
        <v/>
      </c>
      <c r="J1934" s="208" t="str">
        <f ca="1">IF(ISERROR($V1934),"",OFFSET('Smelter Look-up'!$I$4,$V1934-4,0))</f>
        <v/>
      </c>
      <c r="K1934" s="152"/>
      <c r="L1934" s="152"/>
      <c r="M1934" s="152"/>
      <c r="N1934" s="152"/>
      <c r="O1934" s="152"/>
      <c r="P1934" s="210"/>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7" t="str">
        <f ca="1">IF(ISERROR($V1935),"",OFFSET('Smelter Look-up'!$G$4,$V1935-4,0))</f>
        <v/>
      </c>
      <c r="I1935" s="208" t="str">
        <f ca="1">IF(ISERROR($V1935),"",OFFSET('Smelter Look-up'!$H$4,$V1935-4,0))</f>
        <v/>
      </c>
      <c r="J1935" s="208" t="str">
        <f ca="1">IF(ISERROR($V1935),"",OFFSET('Smelter Look-up'!$I$4,$V1935-4,0))</f>
        <v/>
      </c>
      <c r="K1935" s="152"/>
      <c r="L1935" s="152"/>
      <c r="M1935" s="152"/>
      <c r="N1935" s="152"/>
      <c r="O1935" s="152"/>
      <c r="P1935" s="210"/>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7" t="str">
        <f ca="1">IF(ISERROR($V1936),"",OFFSET('Smelter Look-up'!$G$4,$V1936-4,0))</f>
        <v/>
      </c>
      <c r="I1936" s="208" t="str">
        <f ca="1">IF(ISERROR($V1936),"",OFFSET('Smelter Look-up'!$H$4,$V1936-4,0))</f>
        <v/>
      </c>
      <c r="J1936" s="208" t="str">
        <f ca="1">IF(ISERROR($V1936),"",OFFSET('Smelter Look-up'!$I$4,$V1936-4,0))</f>
        <v/>
      </c>
      <c r="K1936" s="152"/>
      <c r="L1936" s="152"/>
      <c r="M1936" s="152"/>
      <c r="N1936" s="152"/>
      <c r="O1936" s="152"/>
      <c r="P1936" s="210"/>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7" t="str">
        <f ca="1">IF(ISERROR($V1937),"",OFFSET('Smelter Look-up'!$G$4,$V1937-4,0))</f>
        <v/>
      </c>
      <c r="I1937" s="208" t="str">
        <f ca="1">IF(ISERROR($V1937),"",OFFSET('Smelter Look-up'!$H$4,$V1937-4,0))</f>
        <v/>
      </c>
      <c r="J1937" s="208" t="str">
        <f ca="1">IF(ISERROR($V1937),"",OFFSET('Smelter Look-up'!$I$4,$V1937-4,0))</f>
        <v/>
      </c>
      <c r="K1937" s="152"/>
      <c r="L1937" s="152"/>
      <c r="M1937" s="152"/>
      <c r="N1937" s="152"/>
      <c r="O1937" s="152"/>
      <c r="P1937" s="210"/>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7" t="str">
        <f ca="1">IF(ISERROR($V1938),"",OFFSET('Smelter Look-up'!$G$4,$V1938-4,0))</f>
        <v/>
      </c>
      <c r="I1938" s="208" t="str">
        <f ca="1">IF(ISERROR($V1938),"",OFFSET('Smelter Look-up'!$H$4,$V1938-4,0))</f>
        <v/>
      </c>
      <c r="J1938" s="208" t="str">
        <f ca="1">IF(ISERROR($V1938),"",OFFSET('Smelter Look-up'!$I$4,$V1938-4,0))</f>
        <v/>
      </c>
      <c r="K1938" s="152"/>
      <c r="L1938" s="152"/>
      <c r="M1938" s="152"/>
      <c r="N1938" s="152"/>
      <c r="O1938" s="152"/>
      <c r="P1938" s="210"/>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7" t="str">
        <f ca="1">IF(ISERROR($V1939),"",OFFSET('Smelter Look-up'!$G$4,$V1939-4,0))</f>
        <v/>
      </c>
      <c r="I1939" s="208" t="str">
        <f ca="1">IF(ISERROR($V1939),"",OFFSET('Smelter Look-up'!$H$4,$V1939-4,0))</f>
        <v/>
      </c>
      <c r="J1939" s="208" t="str">
        <f ca="1">IF(ISERROR($V1939),"",OFFSET('Smelter Look-up'!$I$4,$V1939-4,0))</f>
        <v/>
      </c>
      <c r="K1939" s="152"/>
      <c r="L1939" s="152"/>
      <c r="M1939" s="152"/>
      <c r="N1939" s="152"/>
      <c r="O1939" s="152"/>
      <c r="P1939" s="210"/>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7" t="str">
        <f ca="1">IF(ISERROR($V1940),"",OFFSET('Smelter Look-up'!$G$4,$V1940-4,0))</f>
        <v/>
      </c>
      <c r="I1940" s="208" t="str">
        <f ca="1">IF(ISERROR($V1940),"",OFFSET('Smelter Look-up'!$H$4,$V1940-4,0))</f>
        <v/>
      </c>
      <c r="J1940" s="208" t="str">
        <f ca="1">IF(ISERROR($V1940),"",OFFSET('Smelter Look-up'!$I$4,$V1940-4,0))</f>
        <v/>
      </c>
      <c r="K1940" s="152"/>
      <c r="L1940" s="152"/>
      <c r="M1940" s="152"/>
      <c r="N1940" s="152"/>
      <c r="O1940" s="152"/>
      <c r="P1940" s="210"/>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7" t="str">
        <f ca="1">IF(ISERROR($V1941),"",OFFSET('Smelter Look-up'!$G$4,$V1941-4,0))</f>
        <v/>
      </c>
      <c r="I1941" s="208" t="str">
        <f ca="1">IF(ISERROR($V1941),"",OFFSET('Smelter Look-up'!$H$4,$V1941-4,0))</f>
        <v/>
      </c>
      <c r="J1941" s="208" t="str">
        <f ca="1">IF(ISERROR($V1941),"",OFFSET('Smelter Look-up'!$I$4,$V1941-4,0))</f>
        <v/>
      </c>
      <c r="K1941" s="152"/>
      <c r="L1941" s="152"/>
      <c r="M1941" s="152"/>
      <c r="N1941" s="152"/>
      <c r="O1941" s="152"/>
      <c r="P1941" s="210"/>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7" t="str">
        <f ca="1">IF(ISERROR($V1942),"",OFFSET('Smelter Look-up'!$G$4,$V1942-4,0))</f>
        <v/>
      </c>
      <c r="I1942" s="208" t="str">
        <f ca="1">IF(ISERROR($V1942),"",OFFSET('Smelter Look-up'!$H$4,$V1942-4,0))</f>
        <v/>
      </c>
      <c r="J1942" s="208" t="str">
        <f ca="1">IF(ISERROR($V1942),"",OFFSET('Smelter Look-up'!$I$4,$V1942-4,0))</f>
        <v/>
      </c>
      <c r="K1942" s="152"/>
      <c r="L1942" s="152"/>
      <c r="M1942" s="152"/>
      <c r="N1942" s="152"/>
      <c r="O1942" s="152"/>
      <c r="P1942" s="210"/>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7" t="str">
        <f ca="1">IF(ISERROR($V1943),"",OFFSET('Smelter Look-up'!$G$4,$V1943-4,0))</f>
        <v/>
      </c>
      <c r="I1943" s="208" t="str">
        <f ca="1">IF(ISERROR($V1943),"",OFFSET('Smelter Look-up'!$H$4,$V1943-4,0))</f>
        <v/>
      </c>
      <c r="J1943" s="208" t="str">
        <f ca="1">IF(ISERROR($V1943),"",OFFSET('Smelter Look-up'!$I$4,$V1943-4,0))</f>
        <v/>
      </c>
      <c r="K1943" s="152"/>
      <c r="L1943" s="152"/>
      <c r="M1943" s="152"/>
      <c r="N1943" s="152"/>
      <c r="O1943" s="152"/>
      <c r="P1943" s="210"/>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7" t="str">
        <f ca="1">IF(ISERROR($V1944),"",OFFSET('Smelter Look-up'!$G$4,$V1944-4,0))</f>
        <v/>
      </c>
      <c r="I1944" s="208" t="str">
        <f ca="1">IF(ISERROR($V1944),"",OFFSET('Smelter Look-up'!$H$4,$V1944-4,0))</f>
        <v/>
      </c>
      <c r="J1944" s="208" t="str">
        <f ca="1">IF(ISERROR($V1944),"",OFFSET('Smelter Look-up'!$I$4,$V1944-4,0))</f>
        <v/>
      </c>
      <c r="K1944" s="152"/>
      <c r="L1944" s="152"/>
      <c r="M1944" s="152"/>
      <c r="N1944" s="152"/>
      <c r="O1944" s="152"/>
      <c r="P1944" s="210"/>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7" t="str">
        <f ca="1">IF(ISERROR($V1945),"",OFFSET('Smelter Look-up'!$G$4,$V1945-4,0))</f>
        <v/>
      </c>
      <c r="I1945" s="208" t="str">
        <f ca="1">IF(ISERROR($V1945),"",OFFSET('Smelter Look-up'!$H$4,$V1945-4,0))</f>
        <v/>
      </c>
      <c r="J1945" s="208" t="str">
        <f ca="1">IF(ISERROR($V1945),"",OFFSET('Smelter Look-up'!$I$4,$V1945-4,0))</f>
        <v/>
      </c>
      <c r="K1945" s="152"/>
      <c r="L1945" s="152"/>
      <c r="M1945" s="152"/>
      <c r="N1945" s="152"/>
      <c r="O1945" s="152"/>
      <c r="P1945" s="210"/>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7" t="str">
        <f ca="1">IF(ISERROR($V1946),"",OFFSET('Smelter Look-up'!$G$4,$V1946-4,0))</f>
        <v/>
      </c>
      <c r="I1946" s="208" t="str">
        <f ca="1">IF(ISERROR($V1946),"",OFFSET('Smelter Look-up'!$H$4,$V1946-4,0))</f>
        <v/>
      </c>
      <c r="J1946" s="208" t="str">
        <f ca="1">IF(ISERROR($V1946),"",OFFSET('Smelter Look-up'!$I$4,$V1946-4,0))</f>
        <v/>
      </c>
      <c r="K1946" s="152"/>
      <c r="L1946" s="152"/>
      <c r="M1946" s="152"/>
      <c r="N1946" s="152"/>
      <c r="O1946" s="152"/>
      <c r="P1946" s="210"/>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7" t="str">
        <f ca="1">IF(ISERROR($V1947),"",OFFSET('Smelter Look-up'!$G$4,$V1947-4,0))</f>
        <v/>
      </c>
      <c r="I1947" s="208" t="str">
        <f ca="1">IF(ISERROR($V1947),"",OFFSET('Smelter Look-up'!$H$4,$V1947-4,0))</f>
        <v/>
      </c>
      <c r="J1947" s="208" t="str">
        <f ca="1">IF(ISERROR($V1947),"",OFFSET('Smelter Look-up'!$I$4,$V1947-4,0))</f>
        <v/>
      </c>
      <c r="K1947" s="152"/>
      <c r="L1947" s="152"/>
      <c r="M1947" s="152"/>
      <c r="N1947" s="152"/>
      <c r="O1947" s="152"/>
      <c r="P1947" s="210"/>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7" t="str">
        <f ca="1">IF(ISERROR($V1948),"",OFFSET('Smelter Look-up'!$G$4,$V1948-4,0))</f>
        <v/>
      </c>
      <c r="I1948" s="208" t="str">
        <f ca="1">IF(ISERROR($V1948),"",OFFSET('Smelter Look-up'!$H$4,$V1948-4,0))</f>
        <v/>
      </c>
      <c r="J1948" s="208" t="str">
        <f ca="1">IF(ISERROR($V1948),"",OFFSET('Smelter Look-up'!$I$4,$V1948-4,0))</f>
        <v/>
      </c>
      <c r="K1948" s="152"/>
      <c r="L1948" s="152"/>
      <c r="M1948" s="152"/>
      <c r="N1948" s="152"/>
      <c r="O1948" s="152"/>
      <c r="P1948" s="210"/>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7" t="str">
        <f ca="1">IF(ISERROR($V1949),"",OFFSET('Smelter Look-up'!$G$4,$V1949-4,0))</f>
        <v/>
      </c>
      <c r="I1949" s="208" t="str">
        <f ca="1">IF(ISERROR($V1949),"",OFFSET('Smelter Look-up'!$H$4,$V1949-4,0))</f>
        <v/>
      </c>
      <c r="J1949" s="208" t="str">
        <f ca="1">IF(ISERROR($V1949),"",OFFSET('Smelter Look-up'!$I$4,$V1949-4,0))</f>
        <v/>
      </c>
      <c r="K1949" s="152"/>
      <c r="L1949" s="152"/>
      <c r="M1949" s="152"/>
      <c r="N1949" s="152"/>
      <c r="O1949" s="152"/>
      <c r="P1949" s="210"/>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7" t="str">
        <f ca="1">IF(ISERROR($V1950),"",OFFSET('Smelter Look-up'!$G$4,$V1950-4,0))</f>
        <v/>
      </c>
      <c r="I1950" s="208" t="str">
        <f ca="1">IF(ISERROR($V1950),"",OFFSET('Smelter Look-up'!$H$4,$V1950-4,0))</f>
        <v/>
      </c>
      <c r="J1950" s="208" t="str">
        <f ca="1">IF(ISERROR($V1950),"",OFFSET('Smelter Look-up'!$I$4,$V1950-4,0))</f>
        <v/>
      </c>
      <c r="K1950" s="152"/>
      <c r="L1950" s="152"/>
      <c r="M1950" s="152"/>
      <c r="N1950" s="152"/>
      <c r="O1950" s="152"/>
      <c r="P1950" s="210"/>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7" t="str">
        <f ca="1">IF(ISERROR($V1951),"",OFFSET('Smelter Look-up'!$G$4,$V1951-4,0))</f>
        <v/>
      </c>
      <c r="I1951" s="208" t="str">
        <f ca="1">IF(ISERROR($V1951),"",OFFSET('Smelter Look-up'!$H$4,$V1951-4,0))</f>
        <v/>
      </c>
      <c r="J1951" s="208" t="str">
        <f ca="1">IF(ISERROR($V1951),"",OFFSET('Smelter Look-up'!$I$4,$V1951-4,0))</f>
        <v/>
      </c>
      <c r="K1951" s="152"/>
      <c r="L1951" s="152"/>
      <c r="M1951" s="152"/>
      <c r="N1951" s="152"/>
      <c r="O1951" s="152"/>
      <c r="P1951" s="210"/>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7" t="str">
        <f ca="1">IF(ISERROR($V1952),"",OFFSET('Smelter Look-up'!$G$4,$V1952-4,0))</f>
        <v/>
      </c>
      <c r="I1952" s="208" t="str">
        <f ca="1">IF(ISERROR($V1952),"",OFFSET('Smelter Look-up'!$H$4,$V1952-4,0))</f>
        <v/>
      </c>
      <c r="J1952" s="208" t="str">
        <f ca="1">IF(ISERROR($V1952),"",OFFSET('Smelter Look-up'!$I$4,$V1952-4,0))</f>
        <v/>
      </c>
      <c r="K1952" s="152"/>
      <c r="L1952" s="152"/>
      <c r="M1952" s="152"/>
      <c r="N1952" s="152"/>
      <c r="O1952" s="152"/>
      <c r="P1952" s="210"/>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7" t="str">
        <f ca="1">IF(ISERROR($V1953),"",OFFSET('Smelter Look-up'!$G$4,$V1953-4,0))</f>
        <v/>
      </c>
      <c r="I1953" s="208" t="str">
        <f ca="1">IF(ISERROR($V1953),"",OFFSET('Smelter Look-up'!$H$4,$V1953-4,0))</f>
        <v/>
      </c>
      <c r="J1953" s="208" t="str">
        <f ca="1">IF(ISERROR($V1953),"",OFFSET('Smelter Look-up'!$I$4,$V1953-4,0))</f>
        <v/>
      </c>
      <c r="K1953" s="152"/>
      <c r="L1953" s="152"/>
      <c r="M1953" s="152"/>
      <c r="N1953" s="152"/>
      <c r="O1953" s="152"/>
      <c r="P1953" s="210"/>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7" t="str">
        <f ca="1">IF(ISERROR($V1954),"",OFFSET('Smelter Look-up'!$G$4,$V1954-4,0))</f>
        <v/>
      </c>
      <c r="I1954" s="208" t="str">
        <f ca="1">IF(ISERROR($V1954),"",OFFSET('Smelter Look-up'!$H$4,$V1954-4,0))</f>
        <v/>
      </c>
      <c r="J1954" s="208" t="str">
        <f ca="1">IF(ISERROR($V1954),"",OFFSET('Smelter Look-up'!$I$4,$V1954-4,0))</f>
        <v/>
      </c>
      <c r="K1954" s="152"/>
      <c r="L1954" s="152"/>
      <c r="M1954" s="152"/>
      <c r="N1954" s="152"/>
      <c r="O1954" s="152"/>
      <c r="P1954" s="210"/>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7" t="str">
        <f ca="1">IF(ISERROR($V1955),"",OFFSET('Smelter Look-up'!$G$4,$V1955-4,0))</f>
        <v/>
      </c>
      <c r="I1955" s="208" t="str">
        <f ca="1">IF(ISERROR($V1955),"",OFFSET('Smelter Look-up'!$H$4,$V1955-4,0))</f>
        <v/>
      </c>
      <c r="J1955" s="208" t="str">
        <f ca="1">IF(ISERROR($V1955),"",OFFSET('Smelter Look-up'!$I$4,$V1955-4,0))</f>
        <v/>
      </c>
      <c r="K1955" s="152"/>
      <c r="L1955" s="152"/>
      <c r="M1955" s="152"/>
      <c r="N1955" s="152"/>
      <c r="O1955" s="152"/>
      <c r="P1955" s="210"/>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7" t="str">
        <f ca="1">IF(ISERROR($V1956),"",OFFSET('Smelter Look-up'!$G$4,$V1956-4,0))</f>
        <v/>
      </c>
      <c r="I1956" s="208" t="str">
        <f ca="1">IF(ISERROR($V1956),"",OFFSET('Smelter Look-up'!$H$4,$V1956-4,0))</f>
        <v/>
      </c>
      <c r="J1956" s="208" t="str">
        <f ca="1">IF(ISERROR($V1956),"",OFFSET('Smelter Look-up'!$I$4,$V1956-4,0))</f>
        <v/>
      </c>
      <c r="K1956" s="152"/>
      <c r="L1956" s="152"/>
      <c r="M1956" s="152"/>
      <c r="N1956" s="152"/>
      <c r="O1956" s="152"/>
      <c r="P1956" s="210"/>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7" t="str">
        <f ca="1">IF(ISERROR($V1957),"",OFFSET('Smelter Look-up'!$G$4,$V1957-4,0))</f>
        <v/>
      </c>
      <c r="I1957" s="208" t="str">
        <f ca="1">IF(ISERROR($V1957),"",OFFSET('Smelter Look-up'!$H$4,$V1957-4,0))</f>
        <v/>
      </c>
      <c r="J1957" s="208" t="str">
        <f ca="1">IF(ISERROR($V1957),"",OFFSET('Smelter Look-up'!$I$4,$V1957-4,0))</f>
        <v/>
      </c>
      <c r="K1957" s="152"/>
      <c r="L1957" s="152"/>
      <c r="M1957" s="152"/>
      <c r="N1957" s="152"/>
      <c r="O1957" s="152"/>
      <c r="P1957" s="210"/>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7" t="str">
        <f ca="1">IF(ISERROR($V1958),"",OFFSET('Smelter Look-up'!$G$4,$V1958-4,0))</f>
        <v/>
      </c>
      <c r="I1958" s="208" t="str">
        <f ca="1">IF(ISERROR($V1958),"",OFFSET('Smelter Look-up'!$H$4,$V1958-4,0))</f>
        <v/>
      </c>
      <c r="J1958" s="208" t="str">
        <f ca="1">IF(ISERROR($V1958),"",OFFSET('Smelter Look-up'!$I$4,$V1958-4,0))</f>
        <v/>
      </c>
      <c r="K1958" s="152"/>
      <c r="L1958" s="152"/>
      <c r="M1958" s="152"/>
      <c r="N1958" s="152"/>
      <c r="O1958" s="152"/>
      <c r="P1958" s="210"/>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7" t="str">
        <f ca="1">IF(ISERROR($V1959),"",OFFSET('Smelter Look-up'!$G$4,$V1959-4,0))</f>
        <v/>
      </c>
      <c r="I1959" s="208" t="str">
        <f ca="1">IF(ISERROR($V1959),"",OFFSET('Smelter Look-up'!$H$4,$V1959-4,0))</f>
        <v/>
      </c>
      <c r="J1959" s="208" t="str">
        <f ca="1">IF(ISERROR($V1959),"",OFFSET('Smelter Look-up'!$I$4,$V1959-4,0))</f>
        <v/>
      </c>
      <c r="K1959" s="152"/>
      <c r="L1959" s="152"/>
      <c r="M1959" s="152"/>
      <c r="N1959" s="152"/>
      <c r="O1959" s="152"/>
      <c r="P1959" s="210"/>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7" t="str">
        <f ca="1">IF(ISERROR($V1960),"",OFFSET('Smelter Look-up'!$G$4,$V1960-4,0))</f>
        <v/>
      </c>
      <c r="I1960" s="208" t="str">
        <f ca="1">IF(ISERROR($V1960),"",OFFSET('Smelter Look-up'!$H$4,$V1960-4,0))</f>
        <v/>
      </c>
      <c r="J1960" s="208" t="str">
        <f ca="1">IF(ISERROR($V1960),"",OFFSET('Smelter Look-up'!$I$4,$V1960-4,0))</f>
        <v/>
      </c>
      <c r="K1960" s="152"/>
      <c r="L1960" s="152"/>
      <c r="M1960" s="152"/>
      <c r="N1960" s="152"/>
      <c r="O1960" s="152"/>
      <c r="P1960" s="210"/>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7" t="str">
        <f ca="1">IF(ISERROR($V1961),"",OFFSET('Smelter Look-up'!$G$4,$V1961-4,0))</f>
        <v/>
      </c>
      <c r="I1961" s="208" t="str">
        <f ca="1">IF(ISERROR($V1961),"",OFFSET('Smelter Look-up'!$H$4,$V1961-4,0))</f>
        <v/>
      </c>
      <c r="J1961" s="208" t="str">
        <f ca="1">IF(ISERROR($V1961),"",OFFSET('Smelter Look-up'!$I$4,$V1961-4,0))</f>
        <v/>
      </c>
      <c r="K1961" s="152"/>
      <c r="L1961" s="152"/>
      <c r="M1961" s="152"/>
      <c r="N1961" s="152"/>
      <c r="O1961" s="152"/>
      <c r="P1961" s="210"/>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7" t="str">
        <f ca="1">IF(ISERROR($V1962),"",OFFSET('Smelter Look-up'!$G$4,$V1962-4,0))</f>
        <v/>
      </c>
      <c r="I1962" s="208" t="str">
        <f ca="1">IF(ISERROR($V1962),"",OFFSET('Smelter Look-up'!$H$4,$V1962-4,0))</f>
        <v/>
      </c>
      <c r="J1962" s="208" t="str">
        <f ca="1">IF(ISERROR($V1962),"",OFFSET('Smelter Look-up'!$I$4,$V1962-4,0))</f>
        <v/>
      </c>
      <c r="K1962" s="152"/>
      <c r="L1962" s="152"/>
      <c r="M1962" s="152"/>
      <c r="N1962" s="152"/>
      <c r="O1962" s="152"/>
      <c r="P1962" s="210"/>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7" t="str">
        <f ca="1">IF(ISERROR($V1963),"",OFFSET('Smelter Look-up'!$G$4,$V1963-4,0))</f>
        <v/>
      </c>
      <c r="I1963" s="208" t="str">
        <f ca="1">IF(ISERROR($V1963),"",OFFSET('Smelter Look-up'!$H$4,$V1963-4,0))</f>
        <v/>
      </c>
      <c r="J1963" s="208" t="str">
        <f ca="1">IF(ISERROR($V1963),"",OFFSET('Smelter Look-up'!$I$4,$V1963-4,0))</f>
        <v/>
      </c>
      <c r="K1963" s="152"/>
      <c r="L1963" s="152"/>
      <c r="M1963" s="152"/>
      <c r="N1963" s="152"/>
      <c r="O1963" s="152"/>
      <c r="P1963" s="210"/>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7" t="str">
        <f ca="1">IF(ISERROR($V1964),"",OFFSET('Smelter Look-up'!$G$4,$V1964-4,0))</f>
        <v/>
      </c>
      <c r="I1964" s="208" t="str">
        <f ca="1">IF(ISERROR($V1964),"",OFFSET('Smelter Look-up'!$H$4,$V1964-4,0))</f>
        <v/>
      </c>
      <c r="J1964" s="208" t="str">
        <f ca="1">IF(ISERROR($V1964),"",OFFSET('Smelter Look-up'!$I$4,$V1964-4,0))</f>
        <v/>
      </c>
      <c r="K1964" s="152"/>
      <c r="L1964" s="152"/>
      <c r="M1964" s="152"/>
      <c r="N1964" s="152"/>
      <c r="O1964" s="152"/>
      <c r="P1964" s="210"/>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7" t="str">
        <f ca="1">IF(ISERROR($V1965),"",OFFSET('Smelter Look-up'!$G$4,$V1965-4,0))</f>
        <v/>
      </c>
      <c r="I1965" s="208" t="str">
        <f ca="1">IF(ISERROR($V1965),"",OFFSET('Smelter Look-up'!$H$4,$V1965-4,0))</f>
        <v/>
      </c>
      <c r="J1965" s="208" t="str">
        <f ca="1">IF(ISERROR($V1965),"",OFFSET('Smelter Look-up'!$I$4,$V1965-4,0))</f>
        <v/>
      </c>
      <c r="K1965" s="152"/>
      <c r="L1965" s="152"/>
      <c r="M1965" s="152"/>
      <c r="N1965" s="152"/>
      <c r="O1965" s="152"/>
      <c r="P1965" s="210"/>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7" t="str">
        <f ca="1">IF(ISERROR($V1966),"",OFFSET('Smelter Look-up'!$G$4,$V1966-4,0))</f>
        <v/>
      </c>
      <c r="I1966" s="208" t="str">
        <f ca="1">IF(ISERROR($V1966),"",OFFSET('Smelter Look-up'!$H$4,$V1966-4,0))</f>
        <v/>
      </c>
      <c r="J1966" s="208" t="str">
        <f ca="1">IF(ISERROR($V1966),"",OFFSET('Smelter Look-up'!$I$4,$V1966-4,0))</f>
        <v/>
      </c>
      <c r="K1966" s="152"/>
      <c r="L1966" s="152"/>
      <c r="M1966" s="152"/>
      <c r="N1966" s="152"/>
      <c r="O1966" s="152"/>
      <c r="P1966" s="210"/>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7" t="str">
        <f ca="1">IF(ISERROR($V1967),"",OFFSET('Smelter Look-up'!$G$4,$V1967-4,0))</f>
        <v/>
      </c>
      <c r="I1967" s="208" t="str">
        <f ca="1">IF(ISERROR($V1967),"",OFFSET('Smelter Look-up'!$H$4,$V1967-4,0))</f>
        <v/>
      </c>
      <c r="J1967" s="208" t="str">
        <f ca="1">IF(ISERROR($V1967),"",OFFSET('Smelter Look-up'!$I$4,$V1967-4,0))</f>
        <v/>
      </c>
      <c r="K1967" s="152"/>
      <c r="L1967" s="152"/>
      <c r="M1967" s="152"/>
      <c r="N1967" s="152"/>
      <c r="O1967" s="152"/>
      <c r="P1967" s="210"/>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7" t="str">
        <f ca="1">IF(ISERROR($V1968),"",OFFSET('Smelter Look-up'!$G$4,$V1968-4,0))</f>
        <v/>
      </c>
      <c r="I1968" s="208" t="str">
        <f ca="1">IF(ISERROR($V1968),"",OFFSET('Smelter Look-up'!$H$4,$V1968-4,0))</f>
        <v/>
      </c>
      <c r="J1968" s="208" t="str">
        <f ca="1">IF(ISERROR($V1968),"",OFFSET('Smelter Look-up'!$I$4,$V1968-4,0))</f>
        <v/>
      </c>
      <c r="K1968" s="152"/>
      <c r="L1968" s="152"/>
      <c r="M1968" s="152"/>
      <c r="N1968" s="152"/>
      <c r="O1968" s="152"/>
      <c r="P1968" s="210"/>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7" t="str">
        <f ca="1">IF(ISERROR($V1969),"",OFFSET('Smelter Look-up'!$G$4,$V1969-4,0))</f>
        <v/>
      </c>
      <c r="I1969" s="208" t="str">
        <f ca="1">IF(ISERROR($V1969),"",OFFSET('Smelter Look-up'!$H$4,$V1969-4,0))</f>
        <v/>
      </c>
      <c r="J1969" s="208" t="str">
        <f ca="1">IF(ISERROR($V1969),"",OFFSET('Smelter Look-up'!$I$4,$V1969-4,0))</f>
        <v/>
      </c>
      <c r="K1969" s="152"/>
      <c r="L1969" s="152"/>
      <c r="M1969" s="152"/>
      <c r="N1969" s="152"/>
      <c r="O1969" s="152"/>
      <c r="P1969" s="210"/>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7" t="str">
        <f ca="1">IF(ISERROR($V1970),"",OFFSET('Smelter Look-up'!$G$4,$V1970-4,0))</f>
        <v/>
      </c>
      <c r="I1970" s="208" t="str">
        <f ca="1">IF(ISERROR($V1970),"",OFFSET('Smelter Look-up'!$H$4,$V1970-4,0))</f>
        <v/>
      </c>
      <c r="J1970" s="208" t="str">
        <f ca="1">IF(ISERROR($V1970),"",OFFSET('Smelter Look-up'!$I$4,$V1970-4,0))</f>
        <v/>
      </c>
      <c r="K1970" s="152"/>
      <c r="L1970" s="152"/>
      <c r="M1970" s="152"/>
      <c r="N1970" s="152"/>
      <c r="O1970" s="152"/>
      <c r="P1970" s="210"/>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7" t="str">
        <f ca="1">IF(ISERROR($V1971),"",OFFSET('Smelter Look-up'!$G$4,$V1971-4,0))</f>
        <v/>
      </c>
      <c r="I1971" s="208" t="str">
        <f ca="1">IF(ISERROR($V1971),"",OFFSET('Smelter Look-up'!$H$4,$V1971-4,0))</f>
        <v/>
      </c>
      <c r="J1971" s="208" t="str">
        <f ca="1">IF(ISERROR($V1971),"",OFFSET('Smelter Look-up'!$I$4,$V1971-4,0))</f>
        <v/>
      </c>
      <c r="K1971" s="152"/>
      <c r="L1971" s="152"/>
      <c r="M1971" s="152"/>
      <c r="N1971" s="152"/>
      <c r="O1971" s="152"/>
      <c r="P1971" s="210"/>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7" t="str">
        <f ca="1">IF(ISERROR($V1972),"",OFFSET('Smelter Look-up'!$G$4,$V1972-4,0))</f>
        <v/>
      </c>
      <c r="I1972" s="208" t="str">
        <f ca="1">IF(ISERROR($V1972),"",OFFSET('Smelter Look-up'!$H$4,$V1972-4,0))</f>
        <v/>
      </c>
      <c r="J1972" s="208" t="str">
        <f ca="1">IF(ISERROR($V1972),"",OFFSET('Smelter Look-up'!$I$4,$V1972-4,0))</f>
        <v/>
      </c>
      <c r="K1972" s="152"/>
      <c r="L1972" s="152"/>
      <c r="M1972" s="152"/>
      <c r="N1972" s="152"/>
      <c r="O1972" s="152"/>
      <c r="P1972" s="210"/>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7" t="str">
        <f ca="1">IF(ISERROR($V1973),"",OFFSET('Smelter Look-up'!$G$4,$V1973-4,0))</f>
        <v/>
      </c>
      <c r="I1973" s="208" t="str">
        <f ca="1">IF(ISERROR($V1973),"",OFFSET('Smelter Look-up'!$H$4,$V1973-4,0))</f>
        <v/>
      </c>
      <c r="J1973" s="208" t="str">
        <f ca="1">IF(ISERROR($V1973),"",OFFSET('Smelter Look-up'!$I$4,$V1973-4,0))</f>
        <v/>
      </c>
      <c r="K1973" s="152"/>
      <c r="L1973" s="152"/>
      <c r="M1973" s="152"/>
      <c r="N1973" s="152"/>
      <c r="O1973" s="152"/>
      <c r="P1973" s="210"/>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7" t="str">
        <f ca="1">IF(ISERROR($V1974),"",OFFSET('Smelter Look-up'!$G$4,$V1974-4,0))</f>
        <v/>
      </c>
      <c r="I1974" s="208" t="str">
        <f ca="1">IF(ISERROR($V1974),"",OFFSET('Smelter Look-up'!$H$4,$V1974-4,0))</f>
        <v/>
      </c>
      <c r="J1974" s="208" t="str">
        <f ca="1">IF(ISERROR($V1974),"",OFFSET('Smelter Look-up'!$I$4,$V1974-4,0))</f>
        <v/>
      </c>
      <c r="K1974" s="152"/>
      <c r="L1974" s="152"/>
      <c r="M1974" s="152"/>
      <c r="N1974" s="152"/>
      <c r="O1974" s="152"/>
      <c r="P1974" s="210"/>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7" t="str">
        <f ca="1">IF(ISERROR($V1975),"",OFFSET('Smelter Look-up'!$G$4,$V1975-4,0))</f>
        <v/>
      </c>
      <c r="I1975" s="208" t="str">
        <f ca="1">IF(ISERROR($V1975),"",OFFSET('Smelter Look-up'!$H$4,$V1975-4,0))</f>
        <v/>
      </c>
      <c r="J1975" s="208" t="str">
        <f ca="1">IF(ISERROR($V1975),"",OFFSET('Smelter Look-up'!$I$4,$V1975-4,0))</f>
        <v/>
      </c>
      <c r="K1975" s="152"/>
      <c r="L1975" s="152"/>
      <c r="M1975" s="152"/>
      <c r="N1975" s="152"/>
      <c r="O1975" s="152"/>
      <c r="P1975" s="210"/>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7" t="str">
        <f ca="1">IF(ISERROR($V1976),"",OFFSET('Smelter Look-up'!$G$4,$V1976-4,0))</f>
        <v/>
      </c>
      <c r="I1976" s="208" t="str">
        <f ca="1">IF(ISERROR($V1976),"",OFFSET('Smelter Look-up'!$H$4,$V1976-4,0))</f>
        <v/>
      </c>
      <c r="J1976" s="208" t="str">
        <f ca="1">IF(ISERROR($V1976),"",OFFSET('Smelter Look-up'!$I$4,$V1976-4,0))</f>
        <v/>
      </c>
      <c r="K1976" s="152"/>
      <c r="L1976" s="152"/>
      <c r="M1976" s="152"/>
      <c r="N1976" s="152"/>
      <c r="O1976" s="152"/>
      <c r="P1976" s="210"/>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7" t="str">
        <f ca="1">IF(ISERROR($V1977),"",OFFSET('Smelter Look-up'!$G$4,$V1977-4,0))</f>
        <v/>
      </c>
      <c r="I1977" s="208" t="str">
        <f ca="1">IF(ISERROR($V1977),"",OFFSET('Smelter Look-up'!$H$4,$V1977-4,0))</f>
        <v/>
      </c>
      <c r="J1977" s="208" t="str">
        <f ca="1">IF(ISERROR($V1977),"",OFFSET('Smelter Look-up'!$I$4,$V1977-4,0))</f>
        <v/>
      </c>
      <c r="K1977" s="152"/>
      <c r="L1977" s="152"/>
      <c r="M1977" s="152"/>
      <c r="N1977" s="152"/>
      <c r="O1977" s="152"/>
      <c r="P1977" s="210"/>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7" t="str">
        <f ca="1">IF(ISERROR($V1978),"",OFFSET('Smelter Look-up'!$G$4,$V1978-4,0))</f>
        <v/>
      </c>
      <c r="I1978" s="208" t="str">
        <f ca="1">IF(ISERROR($V1978),"",OFFSET('Smelter Look-up'!$H$4,$V1978-4,0))</f>
        <v/>
      </c>
      <c r="J1978" s="208" t="str">
        <f ca="1">IF(ISERROR($V1978),"",OFFSET('Smelter Look-up'!$I$4,$V1978-4,0))</f>
        <v/>
      </c>
      <c r="K1978" s="152"/>
      <c r="L1978" s="152"/>
      <c r="M1978" s="152"/>
      <c r="N1978" s="152"/>
      <c r="O1978" s="152"/>
      <c r="P1978" s="210"/>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7" t="str">
        <f ca="1">IF(ISERROR($V1979),"",OFFSET('Smelter Look-up'!$G$4,$V1979-4,0))</f>
        <v/>
      </c>
      <c r="I1979" s="208" t="str">
        <f ca="1">IF(ISERROR($V1979),"",OFFSET('Smelter Look-up'!$H$4,$V1979-4,0))</f>
        <v/>
      </c>
      <c r="J1979" s="208" t="str">
        <f ca="1">IF(ISERROR($V1979),"",OFFSET('Smelter Look-up'!$I$4,$V1979-4,0))</f>
        <v/>
      </c>
      <c r="K1979" s="152"/>
      <c r="L1979" s="152"/>
      <c r="M1979" s="152"/>
      <c r="N1979" s="152"/>
      <c r="O1979" s="152"/>
      <c r="P1979" s="210"/>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7" t="str">
        <f ca="1">IF(ISERROR($V1980),"",OFFSET('Smelter Look-up'!$G$4,$V1980-4,0))</f>
        <v/>
      </c>
      <c r="I1980" s="208" t="str">
        <f ca="1">IF(ISERROR($V1980),"",OFFSET('Smelter Look-up'!$H$4,$V1980-4,0))</f>
        <v/>
      </c>
      <c r="J1980" s="208" t="str">
        <f ca="1">IF(ISERROR($V1980),"",OFFSET('Smelter Look-up'!$I$4,$V1980-4,0))</f>
        <v/>
      </c>
      <c r="K1980" s="152"/>
      <c r="L1980" s="152"/>
      <c r="M1980" s="152"/>
      <c r="N1980" s="152"/>
      <c r="O1980" s="152"/>
      <c r="P1980" s="210"/>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7" t="str">
        <f ca="1">IF(ISERROR($V1981),"",OFFSET('Smelter Look-up'!$G$4,$V1981-4,0))</f>
        <v/>
      </c>
      <c r="I1981" s="208" t="str">
        <f ca="1">IF(ISERROR($V1981),"",OFFSET('Smelter Look-up'!$H$4,$V1981-4,0))</f>
        <v/>
      </c>
      <c r="J1981" s="208" t="str">
        <f ca="1">IF(ISERROR($V1981),"",OFFSET('Smelter Look-up'!$I$4,$V1981-4,0))</f>
        <v/>
      </c>
      <c r="K1981" s="152"/>
      <c r="L1981" s="152"/>
      <c r="M1981" s="152"/>
      <c r="N1981" s="152"/>
      <c r="O1981" s="152"/>
      <c r="P1981" s="210"/>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7" t="str">
        <f ca="1">IF(ISERROR($V1982),"",OFFSET('Smelter Look-up'!$G$4,$V1982-4,0))</f>
        <v/>
      </c>
      <c r="I1982" s="208" t="str">
        <f ca="1">IF(ISERROR($V1982),"",OFFSET('Smelter Look-up'!$H$4,$V1982-4,0))</f>
        <v/>
      </c>
      <c r="J1982" s="208" t="str">
        <f ca="1">IF(ISERROR($V1982),"",OFFSET('Smelter Look-up'!$I$4,$V1982-4,0))</f>
        <v/>
      </c>
      <c r="K1982" s="152"/>
      <c r="L1982" s="152"/>
      <c r="M1982" s="152"/>
      <c r="N1982" s="152"/>
      <c r="O1982" s="152"/>
      <c r="P1982" s="210"/>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7" t="str">
        <f ca="1">IF(ISERROR($V1983),"",OFFSET('Smelter Look-up'!$G$4,$V1983-4,0))</f>
        <v/>
      </c>
      <c r="I1983" s="208" t="str">
        <f ca="1">IF(ISERROR($V1983),"",OFFSET('Smelter Look-up'!$H$4,$V1983-4,0))</f>
        <v/>
      </c>
      <c r="J1983" s="208" t="str">
        <f ca="1">IF(ISERROR($V1983),"",OFFSET('Smelter Look-up'!$I$4,$V1983-4,0))</f>
        <v/>
      </c>
      <c r="K1983" s="152"/>
      <c r="L1983" s="152"/>
      <c r="M1983" s="152"/>
      <c r="N1983" s="152"/>
      <c r="O1983" s="152"/>
      <c r="P1983" s="210"/>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7" t="str">
        <f ca="1">IF(ISERROR($V1984),"",OFFSET('Smelter Look-up'!$G$4,$V1984-4,0))</f>
        <v/>
      </c>
      <c r="I1984" s="208" t="str">
        <f ca="1">IF(ISERROR($V1984),"",OFFSET('Smelter Look-up'!$H$4,$V1984-4,0))</f>
        <v/>
      </c>
      <c r="J1984" s="208" t="str">
        <f ca="1">IF(ISERROR($V1984),"",OFFSET('Smelter Look-up'!$I$4,$V1984-4,0))</f>
        <v/>
      </c>
      <c r="K1984" s="152"/>
      <c r="L1984" s="152"/>
      <c r="M1984" s="152"/>
      <c r="N1984" s="152"/>
      <c r="O1984" s="152"/>
      <c r="P1984" s="210"/>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7" t="str">
        <f ca="1">IF(ISERROR($V1985),"",OFFSET('Smelter Look-up'!$G$4,$V1985-4,0))</f>
        <v/>
      </c>
      <c r="I1985" s="208" t="str">
        <f ca="1">IF(ISERROR($V1985),"",OFFSET('Smelter Look-up'!$H$4,$V1985-4,0))</f>
        <v/>
      </c>
      <c r="J1985" s="208" t="str">
        <f ca="1">IF(ISERROR($V1985),"",OFFSET('Smelter Look-up'!$I$4,$V1985-4,0))</f>
        <v/>
      </c>
      <c r="K1985" s="152"/>
      <c r="L1985" s="152"/>
      <c r="M1985" s="152"/>
      <c r="N1985" s="152"/>
      <c r="O1985" s="152"/>
      <c r="P1985" s="210"/>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7" t="str">
        <f ca="1">IF(ISERROR($V1986),"",OFFSET('Smelter Look-up'!$G$4,$V1986-4,0))</f>
        <v/>
      </c>
      <c r="I1986" s="208" t="str">
        <f ca="1">IF(ISERROR($V1986),"",OFFSET('Smelter Look-up'!$H$4,$V1986-4,0))</f>
        <v/>
      </c>
      <c r="J1986" s="208" t="str">
        <f ca="1">IF(ISERROR($V1986),"",OFFSET('Smelter Look-up'!$I$4,$V1986-4,0))</f>
        <v/>
      </c>
      <c r="K1986" s="152"/>
      <c r="L1986" s="152"/>
      <c r="M1986" s="152"/>
      <c r="N1986" s="152"/>
      <c r="O1986" s="152"/>
      <c r="P1986" s="210"/>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7" t="str">
        <f ca="1">IF(ISERROR($V1987),"",OFFSET('Smelter Look-up'!$G$4,$V1987-4,0))</f>
        <v/>
      </c>
      <c r="I1987" s="208" t="str">
        <f ca="1">IF(ISERROR($V1987),"",OFFSET('Smelter Look-up'!$H$4,$V1987-4,0))</f>
        <v/>
      </c>
      <c r="J1987" s="208" t="str">
        <f ca="1">IF(ISERROR($V1987),"",OFFSET('Smelter Look-up'!$I$4,$V1987-4,0))</f>
        <v/>
      </c>
      <c r="K1987" s="152"/>
      <c r="L1987" s="152"/>
      <c r="M1987" s="152"/>
      <c r="N1987" s="152"/>
      <c r="O1987" s="152"/>
      <c r="P1987" s="210"/>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7" t="str">
        <f ca="1">IF(ISERROR($V1988),"",OFFSET('Smelter Look-up'!$G$4,$V1988-4,0))</f>
        <v/>
      </c>
      <c r="I1988" s="208" t="str">
        <f ca="1">IF(ISERROR($V1988),"",OFFSET('Smelter Look-up'!$H$4,$V1988-4,0))</f>
        <v/>
      </c>
      <c r="J1988" s="208" t="str">
        <f ca="1">IF(ISERROR($V1988),"",OFFSET('Smelter Look-up'!$I$4,$V1988-4,0))</f>
        <v/>
      </c>
      <c r="K1988" s="152"/>
      <c r="L1988" s="152"/>
      <c r="M1988" s="152"/>
      <c r="N1988" s="152"/>
      <c r="O1988" s="152"/>
      <c r="P1988" s="210"/>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7" t="str">
        <f ca="1">IF(ISERROR($V1989),"",OFFSET('Smelter Look-up'!$G$4,$V1989-4,0))</f>
        <v/>
      </c>
      <c r="I1989" s="208" t="str">
        <f ca="1">IF(ISERROR($V1989),"",OFFSET('Smelter Look-up'!$H$4,$V1989-4,0))</f>
        <v/>
      </c>
      <c r="J1989" s="208" t="str">
        <f ca="1">IF(ISERROR($V1989),"",OFFSET('Smelter Look-up'!$I$4,$V1989-4,0))</f>
        <v/>
      </c>
      <c r="K1989" s="152"/>
      <c r="L1989" s="152"/>
      <c r="M1989" s="152"/>
      <c r="N1989" s="152"/>
      <c r="O1989" s="152"/>
      <c r="P1989" s="210"/>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7" t="str">
        <f ca="1">IF(ISERROR($V1990),"",OFFSET('Smelter Look-up'!$G$4,$V1990-4,0))</f>
        <v/>
      </c>
      <c r="I1990" s="208" t="str">
        <f ca="1">IF(ISERROR($V1990),"",OFFSET('Smelter Look-up'!$H$4,$V1990-4,0))</f>
        <v/>
      </c>
      <c r="J1990" s="208" t="str">
        <f ca="1">IF(ISERROR($V1990),"",OFFSET('Smelter Look-up'!$I$4,$V1990-4,0))</f>
        <v/>
      </c>
      <c r="K1990" s="152"/>
      <c r="L1990" s="152"/>
      <c r="M1990" s="152"/>
      <c r="N1990" s="152"/>
      <c r="O1990" s="152"/>
      <c r="P1990" s="210"/>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7" t="str">
        <f ca="1">IF(ISERROR($V1991),"",OFFSET('Smelter Look-up'!$G$4,$V1991-4,0))</f>
        <v/>
      </c>
      <c r="I1991" s="208" t="str">
        <f ca="1">IF(ISERROR($V1991),"",OFFSET('Smelter Look-up'!$H$4,$V1991-4,0))</f>
        <v/>
      </c>
      <c r="J1991" s="208" t="str">
        <f ca="1">IF(ISERROR($V1991),"",OFFSET('Smelter Look-up'!$I$4,$V1991-4,0))</f>
        <v/>
      </c>
      <c r="K1991" s="152"/>
      <c r="L1991" s="152"/>
      <c r="M1991" s="152"/>
      <c r="N1991" s="152"/>
      <c r="O1991" s="152"/>
      <c r="P1991" s="210"/>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7" t="str">
        <f ca="1">IF(ISERROR($V1992),"",OFFSET('Smelter Look-up'!$G$4,$V1992-4,0))</f>
        <v/>
      </c>
      <c r="I1992" s="208" t="str">
        <f ca="1">IF(ISERROR($V1992),"",OFFSET('Smelter Look-up'!$H$4,$V1992-4,0))</f>
        <v/>
      </c>
      <c r="J1992" s="208" t="str">
        <f ca="1">IF(ISERROR($V1992),"",OFFSET('Smelter Look-up'!$I$4,$V1992-4,0))</f>
        <v/>
      </c>
      <c r="K1992" s="152"/>
      <c r="L1992" s="152"/>
      <c r="M1992" s="152"/>
      <c r="N1992" s="152"/>
      <c r="O1992" s="152"/>
      <c r="P1992" s="210"/>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7" t="str">
        <f ca="1">IF(ISERROR($V1993),"",OFFSET('Smelter Look-up'!$G$4,$V1993-4,0))</f>
        <v/>
      </c>
      <c r="I1993" s="208" t="str">
        <f ca="1">IF(ISERROR($V1993),"",OFFSET('Smelter Look-up'!$H$4,$V1993-4,0))</f>
        <v/>
      </c>
      <c r="J1993" s="208" t="str">
        <f ca="1">IF(ISERROR($V1993),"",OFFSET('Smelter Look-up'!$I$4,$V1993-4,0))</f>
        <v/>
      </c>
      <c r="K1993" s="152"/>
      <c r="L1993" s="152"/>
      <c r="M1993" s="152"/>
      <c r="N1993" s="152"/>
      <c r="O1993" s="152"/>
      <c r="P1993" s="210"/>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7" t="str">
        <f ca="1">IF(ISERROR($V1994),"",OFFSET('Smelter Look-up'!$G$4,$V1994-4,0))</f>
        <v/>
      </c>
      <c r="I1994" s="208" t="str">
        <f ca="1">IF(ISERROR($V1994),"",OFFSET('Smelter Look-up'!$H$4,$V1994-4,0))</f>
        <v/>
      </c>
      <c r="J1994" s="208" t="str">
        <f ca="1">IF(ISERROR($V1994),"",OFFSET('Smelter Look-up'!$I$4,$V1994-4,0))</f>
        <v/>
      </c>
      <c r="K1994" s="152"/>
      <c r="L1994" s="152"/>
      <c r="M1994" s="152"/>
      <c r="N1994" s="152"/>
      <c r="O1994" s="152"/>
      <c r="P1994" s="210"/>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7" t="str">
        <f ca="1">IF(ISERROR($V1995),"",OFFSET('Smelter Look-up'!$G$4,$V1995-4,0))</f>
        <v/>
      </c>
      <c r="I1995" s="208" t="str">
        <f ca="1">IF(ISERROR($V1995),"",OFFSET('Smelter Look-up'!$H$4,$V1995-4,0))</f>
        <v/>
      </c>
      <c r="J1995" s="208" t="str">
        <f ca="1">IF(ISERROR($V1995),"",OFFSET('Smelter Look-up'!$I$4,$V1995-4,0))</f>
        <v/>
      </c>
      <c r="K1995" s="152"/>
      <c r="L1995" s="152"/>
      <c r="M1995" s="152"/>
      <c r="N1995" s="152"/>
      <c r="O1995" s="152"/>
      <c r="P1995" s="210"/>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7" t="str">
        <f ca="1">IF(ISERROR($V1996),"",OFFSET('Smelter Look-up'!$G$4,$V1996-4,0))</f>
        <v/>
      </c>
      <c r="I1996" s="208" t="str">
        <f ca="1">IF(ISERROR($V1996),"",OFFSET('Smelter Look-up'!$H$4,$V1996-4,0))</f>
        <v/>
      </c>
      <c r="J1996" s="208" t="str">
        <f ca="1">IF(ISERROR($V1996),"",OFFSET('Smelter Look-up'!$I$4,$V1996-4,0))</f>
        <v/>
      </c>
      <c r="K1996" s="152"/>
      <c r="L1996" s="152"/>
      <c r="M1996" s="152"/>
      <c r="N1996" s="152"/>
      <c r="O1996" s="152"/>
      <c r="P1996" s="210"/>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7" t="str">
        <f ca="1">IF(ISERROR($V1997),"",OFFSET('Smelter Look-up'!$G$4,$V1997-4,0))</f>
        <v/>
      </c>
      <c r="I1997" s="208" t="str">
        <f ca="1">IF(ISERROR($V1997),"",OFFSET('Smelter Look-up'!$H$4,$V1997-4,0))</f>
        <v/>
      </c>
      <c r="J1997" s="208" t="str">
        <f ca="1">IF(ISERROR($V1997),"",OFFSET('Smelter Look-up'!$I$4,$V1997-4,0))</f>
        <v/>
      </c>
      <c r="K1997" s="152"/>
      <c r="L1997" s="152"/>
      <c r="M1997" s="152"/>
      <c r="N1997" s="152"/>
      <c r="O1997" s="152"/>
      <c r="P1997" s="210"/>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7" t="str">
        <f ca="1">IF(ISERROR($V1998),"",OFFSET('Smelter Look-up'!$G$4,$V1998-4,0))</f>
        <v/>
      </c>
      <c r="I1998" s="208" t="str">
        <f ca="1">IF(ISERROR($V1998),"",OFFSET('Smelter Look-up'!$H$4,$V1998-4,0))</f>
        <v/>
      </c>
      <c r="J1998" s="208" t="str">
        <f ca="1">IF(ISERROR($V1998),"",OFFSET('Smelter Look-up'!$I$4,$V1998-4,0))</f>
        <v/>
      </c>
      <c r="K1998" s="152"/>
      <c r="L1998" s="152"/>
      <c r="M1998" s="152"/>
      <c r="N1998" s="152"/>
      <c r="O1998" s="152"/>
      <c r="P1998" s="210"/>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7" t="str">
        <f ca="1">IF(ISERROR($V1999),"",OFFSET('Smelter Look-up'!$G$4,$V1999-4,0))</f>
        <v/>
      </c>
      <c r="I1999" s="208" t="str">
        <f ca="1">IF(ISERROR($V1999),"",OFFSET('Smelter Look-up'!$H$4,$V1999-4,0))</f>
        <v/>
      </c>
      <c r="J1999" s="208" t="str">
        <f ca="1">IF(ISERROR($V1999),"",OFFSET('Smelter Look-up'!$I$4,$V1999-4,0))</f>
        <v/>
      </c>
      <c r="K1999" s="152"/>
      <c r="L1999" s="152"/>
      <c r="M1999" s="152"/>
      <c r="N1999" s="152"/>
      <c r="O1999" s="152"/>
      <c r="P1999" s="210"/>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7" t="str">
        <f ca="1">IF(ISERROR($V2000),"",OFFSET('Smelter Look-up'!$G$4,$V2000-4,0))</f>
        <v/>
      </c>
      <c r="I2000" s="208" t="str">
        <f ca="1">IF(ISERROR($V2000),"",OFFSET('Smelter Look-up'!$H$4,$V2000-4,0))</f>
        <v/>
      </c>
      <c r="J2000" s="208" t="str">
        <f ca="1">IF(ISERROR($V2000),"",OFFSET('Smelter Look-up'!$I$4,$V2000-4,0))</f>
        <v/>
      </c>
      <c r="K2000" s="152"/>
      <c r="L2000" s="152"/>
      <c r="M2000" s="152"/>
      <c r="N2000" s="152"/>
      <c r="O2000" s="152"/>
      <c r="P2000" s="210"/>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7" t="str">
        <f ca="1">IF(ISERROR($V2001),"",OFFSET('Smelter Look-up'!$G$4,$V2001-4,0))</f>
        <v/>
      </c>
      <c r="I2001" s="208" t="str">
        <f ca="1">IF(ISERROR($V2001),"",OFFSET('Smelter Look-up'!$H$4,$V2001-4,0))</f>
        <v/>
      </c>
      <c r="J2001" s="208" t="str">
        <f ca="1">IF(ISERROR($V2001),"",OFFSET('Smelter Look-up'!$I$4,$V2001-4,0))</f>
        <v/>
      </c>
      <c r="K2001" s="152"/>
      <c r="L2001" s="152"/>
      <c r="M2001" s="152"/>
      <c r="N2001" s="152"/>
      <c r="O2001" s="152"/>
      <c r="P2001" s="210"/>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7" t="str">
        <f ca="1">IF(ISERROR($V2002),"",OFFSET('Smelter Look-up'!$G$4,$V2002-4,0))</f>
        <v/>
      </c>
      <c r="I2002" s="208" t="str">
        <f ca="1">IF(ISERROR($V2002),"",OFFSET('Smelter Look-up'!$H$4,$V2002-4,0))</f>
        <v/>
      </c>
      <c r="J2002" s="208" t="str">
        <f ca="1">IF(ISERROR($V2002),"",OFFSET('Smelter Look-up'!$I$4,$V2002-4,0))</f>
        <v/>
      </c>
      <c r="K2002" s="152"/>
      <c r="L2002" s="152"/>
      <c r="M2002" s="152"/>
      <c r="N2002" s="152"/>
      <c r="O2002" s="152"/>
      <c r="P2002" s="210"/>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7" t="str">
        <f ca="1">IF(ISERROR($V2003),"",OFFSET('Smelter Look-up'!$G$4,$V2003-4,0))</f>
        <v/>
      </c>
      <c r="I2003" s="208" t="str">
        <f ca="1">IF(ISERROR($V2003),"",OFFSET('Smelter Look-up'!$H$4,$V2003-4,0))</f>
        <v/>
      </c>
      <c r="J2003" s="208" t="str">
        <f ca="1">IF(ISERROR($V2003),"",OFFSET('Smelter Look-up'!$I$4,$V2003-4,0))</f>
        <v/>
      </c>
      <c r="K2003" s="152"/>
      <c r="L2003" s="152"/>
      <c r="M2003" s="152"/>
      <c r="N2003" s="152"/>
      <c r="O2003" s="152"/>
      <c r="P2003" s="210"/>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7" t="str">
        <f ca="1">IF(ISERROR($V2004),"",OFFSET('Smelter Look-up'!$G$4,$V2004-4,0))</f>
        <v/>
      </c>
      <c r="I2004" s="208" t="str">
        <f ca="1">IF(ISERROR($V2004),"",OFFSET('Smelter Look-up'!$H$4,$V2004-4,0))</f>
        <v/>
      </c>
      <c r="J2004" s="208" t="str">
        <f ca="1">IF(ISERROR($V2004),"",OFFSET('Smelter Look-up'!$I$4,$V2004-4,0))</f>
        <v/>
      </c>
      <c r="K2004" s="152"/>
      <c r="L2004" s="152"/>
      <c r="M2004" s="152"/>
      <c r="N2004" s="152"/>
      <c r="O2004" s="152"/>
      <c r="P2004" s="210"/>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7" t="str">
        <f ca="1">IF(ISERROR($V2005),"",OFFSET('Smelter Look-up'!$G$4,$V2005-4,0))</f>
        <v/>
      </c>
      <c r="I2005" s="208" t="str">
        <f ca="1">IF(ISERROR($V2005),"",OFFSET('Smelter Look-up'!$H$4,$V2005-4,0))</f>
        <v/>
      </c>
      <c r="J2005" s="208" t="str">
        <f ca="1">IF(ISERROR($V2005),"",OFFSET('Smelter Look-up'!$I$4,$V2005-4,0))</f>
        <v/>
      </c>
      <c r="K2005" s="152"/>
      <c r="L2005" s="152"/>
      <c r="M2005" s="152"/>
      <c r="N2005" s="152"/>
      <c r="O2005" s="152"/>
      <c r="P2005" s="210"/>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7" t="str">
        <f ca="1">IF(ISERROR($V2006),"",OFFSET('Smelter Look-up'!$G$4,$V2006-4,0))</f>
        <v/>
      </c>
      <c r="I2006" s="208" t="str">
        <f ca="1">IF(ISERROR($V2006),"",OFFSET('Smelter Look-up'!$H$4,$V2006-4,0))</f>
        <v/>
      </c>
      <c r="J2006" s="208" t="str">
        <f ca="1">IF(ISERROR($V2006),"",OFFSET('Smelter Look-up'!$I$4,$V2006-4,0))</f>
        <v/>
      </c>
      <c r="K2006" s="152"/>
      <c r="L2006" s="152"/>
      <c r="M2006" s="152"/>
      <c r="N2006" s="152"/>
      <c r="O2006" s="152"/>
      <c r="P2006" s="210"/>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7" t="str">
        <f ca="1">IF(ISERROR($V2007),"",OFFSET('Smelter Look-up'!$G$4,$V2007-4,0))</f>
        <v/>
      </c>
      <c r="I2007" s="208" t="str">
        <f ca="1">IF(ISERROR($V2007),"",OFFSET('Smelter Look-up'!$H$4,$V2007-4,0))</f>
        <v/>
      </c>
      <c r="J2007" s="208" t="str">
        <f ca="1">IF(ISERROR($V2007),"",OFFSET('Smelter Look-up'!$I$4,$V2007-4,0))</f>
        <v/>
      </c>
      <c r="K2007" s="152"/>
      <c r="L2007" s="152"/>
      <c r="M2007" s="152"/>
      <c r="N2007" s="152"/>
      <c r="O2007" s="152"/>
      <c r="P2007" s="210"/>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7" t="str">
        <f ca="1">IF(ISERROR($V2008),"",OFFSET('Smelter Look-up'!$G$4,$V2008-4,0))</f>
        <v/>
      </c>
      <c r="I2008" s="208" t="str">
        <f ca="1">IF(ISERROR($V2008),"",OFFSET('Smelter Look-up'!$H$4,$V2008-4,0))</f>
        <v/>
      </c>
      <c r="J2008" s="208" t="str">
        <f ca="1">IF(ISERROR($V2008),"",OFFSET('Smelter Look-up'!$I$4,$V2008-4,0))</f>
        <v/>
      </c>
      <c r="K2008" s="152"/>
      <c r="L2008" s="152"/>
      <c r="M2008" s="152"/>
      <c r="N2008" s="152"/>
      <c r="O2008" s="152"/>
      <c r="P2008" s="210"/>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7" t="str">
        <f ca="1">IF(ISERROR($V2009),"",OFFSET('Smelter Look-up'!$G$4,$V2009-4,0))</f>
        <v/>
      </c>
      <c r="I2009" s="208" t="str">
        <f ca="1">IF(ISERROR($V2009),"",OFFSET('Smelter Look-up'!$H$4,$V2009-4,0))</f>
        <v/>
      </c>
      <c r="J2009" s="208" t="str">
        <f ca="1">IF(ISERROR($V2009),"",OFFSET('Smelter Look-up'!$I$4,$V2009-4,0))</f>
        <v/>
      </c>
      <c r="K2009" s="152"/>
      <c r="L2009" s="152"/>
      <c r="M2009" s="152"/>
      <c r="N2009" s="152"/>
      <c r="O2009" s="152"/>
      <c r="P2009" s="210"/>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7" t="str">
        <f ca="1">IF(ISERROR($V2010),"",OFFSET('Smelter Look-up'!$G$4,$V2010-4,0))</f>
        <v/>
      </c>
      <c r="I2010" s="208" t="str">
        <f ca="1">IF(ISERROR($V2010),"",OFFSET('Smelter Look-up'!$H$4,$V2010-4,0))</f>
        <v/>
      </c>
      <c r="J2010" s="208" t="str">
        <f ca="1">IF(ISERROR($V2010),"",OFFSET('Smelter Look-up'!$I$4,$V2010-4,0))</f>
        <v/>
      </c>
      <c r="K2010" s="152"/>
      <c r="L2010" s="152"/>
      <c r="M2010" s="152"/>
      <c r="N2010" s="152"/>
      <c r="O2010" s="152"/>
      <c r="P2010" s="210"/>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7" t="str">
        <f ca="1">IF(ISERROR($V2011),"",OFFSET('Smelter Look-up'!$G$4,$V2011-4,0))</f>
        <v/>
      </c>
      <c r="I2011" s="208" t="str">
        <f ca="1">IF(ISERROR($V2011),"",OFFSET('Smelter Look-up'!$H$4,$V2011-4,0))</f>
        <v/>
      </c>
      <c r="J2011" s="208" t="str">
        <f ca="1">IF(ISERROR($V2011),"",OFFSET('Smelter Look-up'!$I$4,$V2011-4,0))</f>
        <v/>
      </c>
      <c r="K2011" s="152"/>
      <c r="L2011" s="152"/>
      <c r="M2011" s="152"/>
      <c r="N2011" s="152"/>
      <c r="O2011" s="152"/>
      <c r="P2011" s="210"/>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7" t="str">
        <f ca="1">IF(ISERROR($V2012),"",OFFSET('Smelter Look-up'!$G$4,$V2012-4,0))</f>
        <v/>
      </c>
      <c r="I2012" s="208" t="str">
        <f ca="1">IF(ISERROR($V2012),"",OFFSET('Smelter Look-up'!$H$4,$V2012-4,0))</f>
        <v/>
      </c>
      <c r="J2012" s="208" t="str">
        <f ca="1">IF(ISERROR($V2012),"",OFFSET('Smelter Look-up'!$I$4,$V2012-4,0))</f>
        <v/>
      </c>
      <c r="K2012" s="152"/>
      <c r="L2012" s="152"/>
      <c r="M2012" s="152"/>
      <c r="N2012" s="152"/>
      <c r="O2012" s="152"/>
      <c r="P2012" s="210"/>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7" t="str">
        <f ca="1">IF(ISERROR($V2013),"",OFFSET('Smelter Look-up'!$G$4,$V2013-4,0))</f>
        <v/>
      </c>
      <c r="I2013" s="208" t="str">
        <f ca="1">IF(ISERROR($V2013),"",OFFSET('Smelter Look-up'!$H$4,$V2013-4,0))</f>
        <v/>
      </c>
      <c r="J2013" s="208" t="str">
        <f ca="1">IF(ISERROR($V2013),"",OFFSET('Smelter Look-up'!$I$4,$V2013-4,0))</f>
        <v/>
      </c>
      <c r="K2013" s="152"/>
      <c r="L2013" s="152"/>
      <c r="M2013" s="152"/>
      <c r="N2013" s="152"/>
      <c r="O2013" s="152"/>
      <c r="P2013" s="210"/>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7" t="str">
        <f ca="1">IF(ISERROR($V2014),"",OFFSET('Smelter Look-up'!$G$4,$V2014-4,0))</f>
        <v/>
      </c>
      <c r="I2014" s="208" t="str">
        <f ca="1">IF(ISERROR($V2014),"",OFFSET('Smelter Look-up'!$H$4,$V2014-4,0))</f>
        <v/>
      </c>
      <c r="J2014" s="208" t="str">
        <f ca="1">IF(ISERROR($V2014),"",OFFSET('Smelter Look-up'!$I$4,$V2014-4,0))</f>
        <v/>
      </c>
      <c r="K2014" s="152"/>
      <c r="L2014" s="152"/>
      <c r="M2014" s="152"/>
      <c r="N2014" s="152"/>
      <c r="O2014" s="152"/>
      <c r="P2014" s="210"/>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7" t="str">
        <f ca="1">IF(ISERROR($V2015),"",OFFSET('Smelter Look-up'!$G$4,$V2015-4,0))</f>
        <v/>
      </c>
      <c r="I2015" s="208" t="str">
        <f ca="1">IF(ISERROR($V2015),"",OFFSET('Smelter Look-up'!$H$4,$V2015-4,0))</f>
        <v/>
      </c>
      <c r="J2015" s="208" t="str">
        <f ca="1">IF(ISERROR($V2015),"",OFFSET('Smelter Look-up'!$I$4,$V2015-4,0))</f>
        <v/>
      </c>
      <c r="K2015" s="152"/>
      <c r="L2015" s="152"/>
      <c r="M2015" s="152"/>
      <c r="N2015" s="152"/>
      <c r="O2015" s="152"/>
      <c r="P2015" s="210"/>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7" t="str">
        <f ca="1">IF(ISERROR($V2016),"",OFFSET('Smelter Look-up'!$G$4,$V2016-4,0))</f>
        <v/>
      </c>
      <c r="I2016" s="208" t="str">
        <f ca="1">IF(ISERROR($V2016),"",OFFSET('Smelter Look-up'!$H$4,$V2016-4,0))</f>
        <v/>
      </c>
      <c r="J2016" s="208" t="str">
        <f ca="1">IF(ISERROR($V2016),"",OFFSET('Smelter Look-up'!$I$4,$V2016-4,0))</f>
        <v/>
      </c>
      <c r="K2016" s="152"/>
      <c r="L2016" s="152"/>
      <c r="M2016" s="152"/>
      <c r="N2016" s="152"/>
      <c r="O2016" s="152"/>
      <c r="P2016" s="210"/>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7" t="str">
        <f ca="1">IF(ISERROR($V2017),"",OFFSET('Smelter Look-up'!$G$4,$V2017-4,0))</f>
        <v/>
      </c>
      <c r="I2017" s="208" t="str">
        <f ca="1">IF(ISERROR($V2017),"",OFFSET('Smelter Look-up'!$H$4,$V2017-4,0))</f>
        <v/>
      </c>
      <c r="J2017" s="208" t="str">
        <f ca="1">IF(ISERROR($V2017),"",OFFSET('Smelter Look-up'!$I$4,$V2017-4,0))</f>
        <v/>
      </c>
      <c r="K2017" s="152"/>
      <c r="L2017" s="152"/>
      <c r="M2017" s="152"/>
      <c r="N2017" s="152"/>
      <c r="O2017" s="152"/>
      <c r="P2017" s="210"/>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7" t="str">
        <f ca="1">IF(ISERROR($V2018),"",OFFSET('Smelter Look-up'!$G$4,$V2018-4,0))</f>
        <v/>
      </c>
      <c r="I2018" s="208" t="str">
        <f ca="1">IF(ISERROR($V2018),"",OFFSET('Smelter Look-up'!$H$4,$V2018-4,0))</f>
        <v/>
      </c>
      <c r="J2018" s="208" t="str">
        <f ca="1">IF(ISERROR($V2018),"",OFFSET('Smelter Look-up'!$I$4,$V2018-4,0))</f>
        <v/>
      </c>
      <c r="K2018" s="152"/>
      <c r="L2018" s="152"/>
      <c r="M2018" s="152"/>
      <c r="N2018" s="152"/>
      <c r="O2018" s="152"/>
      <c r="P2018" s="210"/>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7" t="str">
        <f ca="1">IF(ISERROR($V2019),"",OFFSET('Smelter Look-up'!$G$4,$V2019-4,0))</f>
        <v/>
      </c>
      <c r="I2019" s="208" t="str">
        <f ca="1">IF(ISERROR($V2019),"",OFFSET('Smelter Look-up'!$H$4,$V2019-4,0))</f>
        <v/>
      </c>
      <c r="J2019" s="208" t="str">
        <f ca="1">IF(ISERROR($V2019),"",OFFSET('Smelter Look-up'!$I$4,$V2019-4,0))</f>
        <v/>
      </c>
      <c r="K2019" s="152"/>
      <c r="L2019" s="152"/>
      <c r="M2019" s="152"/>
      <c r="N2019" s="152"/>
      <c r="O2019" s="152"/>
      <c r="P2019" s="210"/>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7" t="str">
        <f ca="1">IF(ISERROR($V2020),"",OFFSET('Smelter Look-up'!$G$4,$V2020-4,0))</f>
        <v/>
      </c>
      <c r="I2020" s="208" t="str">
        <f ca="1">IF(ISERROR($V2020),"",OFFSET('Smelter Look-up'!$H$4,$V2020-4,0))</f>
        <v/>
      </c>
      <c r="J2020" s="208" t="str">
        <f ca="1">IF(ISERROR($V2020),"",OFFSET('Smelter Look-up'!$I$4,$V2020-4,0))</f>
        <v/>
      </c>
      <c r="K2020" s="152"/>
      <c r="L2020" s="152"/>
      <c r="M2020" s="152"/>
      <c r="N2020" s="152"/>
      <c r="O2020" s="152"/>
      <c r="P2020" s="210"/>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7" t="str">
        <f ca="1">IF(ISERROR($V2021),"",OFFSET('Smelter Look-up'!$G$4,$V2021-4,0))</f>
        <v/>
      </c>
      <c r="I2021" s="208" t="str">
        <f ca="1">IF(ISERROR($V2021),"",OFFSET('Smelter Look-up'!$H$4,$V2021-4,0))</f>
        <v/>
      </c>
      <c r="J2021" s="208" t="str">
        <f ca="1">IF(ISERROR($V2021),"",OFFSET('Smelter Look-up'!$I$4,$V2021-4,0))</f>
        <v/>
      </c>
      <c r="K2021" s="152"/>
      <c r="L2021" s="152"/>
      <c r="M2021" s="152"/>
      <c r="N2021" s="152"/>
      <c r="O2021" s="152"/>
      <c r="P2021" s="210"/>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7" t="str">
        <f ca="1">IF(ISERROR($V2022),"",OFFSET('Smelter Look-up'!$G$4,$V2022-4,0))</f>
        <v/>
      </c>
      <c r="I2022" s="208" t="str">
        <f ca="1">IF(ISERROR($V2022),"",OFFSET('Smelter Look-up'!$H$4,$V2022-4,0))</f>
        <v/>
      </c>
      <c r="J2022" s="208" t="str">
        <f ca="1">IF(ISERROR($V2022),"",OFFSET('Smelter Look-up'!$I$4,$V2022-4,0))</f>
        <v/>
      </c>
      <c r="K2022" s="152"/>
      <c r="L2022" s="152"/>
      <c r="M2022" s="152"/>
      <c r="N2022" s="152"/>
      <c r="O2022" s="152"/>
      <c r="P2022" s="210"/>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7" t="str">
        <f ca="1">IF(ISERROR($V2023),"",OFFSET('Smelter Look-up'!$G$4,$V2023-4,0))</f>
        <v/>
      </c>
      <c r="I2023" s="208" t="str">
        <f ca="1">IF(ISERROR($V2023),"",OFFSET('Smelter Look-up'!$H$4,$V2023-4,0))</f>
        <v/>
      </c>
      <c r="J2023" s="208" t="str">
        <f ca="1">IF(ISERROR($V2023),"",OFFSET('Smelter Look-up'!$I$4,$V2023-4,0))</f>
        <v/>
      </c>
      <c r="K2023" s="152"/>
      <c r="L2023" s="152"/>
      <c r="M2023" s="152"/>
      <c r="N2023" s="152"/>
      <c r="O2023" s="152"/>
      <c r="P2023" s="210"/>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7" t="str">
        <f ca="1">IF(ISERROR($V2024),"",OFFSET('Smelter Look-up'!$G$4,$V2024-4,0))</f>
        <v/>
      </c>
      <c r="I2024" s="208" t="str">
        <f ca="1">IF(ISERROR($V2024),"",OFFSET('Smelter Look-up'!$H$4,$V2024-4,0))</f>
        <v/>
      </c>
      <c r="J2024" s="208" t="str">
        <f ca="1">IF(ISERROR($V2024),"",OFFSET('Smelter Look-up'!$I$4,$V2024-4,0))</f>
        <v/>
      </c>
      <c r="K2024" s="152"/>
      <c r="L2024" s="152"/>
      <c r="M2024" s="152"/>
      <c r="N2024" s="152"/>
      <c r="O2024" s="152"/>
      <c r="P2024" s="210"/>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7" t="str">
        <f ca="1">IF(ISERROR($V2025),"",OFFSET('Smelter Look-up'!$G$4,$V2025-4,0))</f>
        <v/>
      </c>
      <c r="I2025" s="208" t="str">
        <f ca="1">IF(ISERROR($V2025),"",OFFSET('Smelter Look-up'!$H$4,$V2025-4,0))</f>
        <v/>
      </c>
      <c r="J2025" s="208" t="str">
        <f ca="1">IF(ISERROR($V2025),"",OFFSET('Smelter Look-up'!$I$4,$V2025-4,0))</f>
        <v/>
      </c>
      <c r="K2025" s="152"/>
      <c r="L2025" s="152"/>
      <c r="M2025" s="152"/>
      <c r="N2025" s="152"/>
      <c r="O2025" s="152"/>
      <c r="P2025" s="210"/>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7" t="str">
        <f ca="1">IF(ISERROR($V2026),"",OFFSET('Smelter Look-up'!$G$4,$V2026-4,0))</f>
        <v/>
      </c>
      <c r="I2026" s="208" t="str">
        <f ca="1">IF(ISERROR($V2026),"",OFFSET('Smelter Look-up'!$H$4,$V2026-4,0))</f>
        <v/>
      </c>
      <c r="J2026" s="208" t="str">
        <f ca="1">IF(ISERROR($V2026),"",OFFSET('Smelter Look-up'!$I$4,$V2026-4,0))</f>
        <v/>
      </c>
      <c r="K2026" s="152"/>
      <c r="L2026" s="152"/>
      <c r="M2026" s="152"/>
      <c r="N2026" s="152"/>
      <c r="O2026" s="152"/>
      <c r="P2026" s="210"/>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7" t="str">
        <f ca="1">IF(ISERROR($V2027),"",OFFSET('Smelter Look-up'!$G$4,$V2027-4,0))</f>
        <v/>
      </c>
      <c r="I2027" s="208" t="str">
        <f ca="1">IF(ISERROR($V2027),"",OFFSET('Smelter Look-up'!$H$4,$V2027-4,0))</f>
        <v/>
      </c>
      <c r="J2027" s="208" t="str">
        <f ca="1">IF(ISERROR($V2027),"",OFFSET('Smelter Look-up'!$I$4,$V2027-4,0))</f>
        <v/>
      </c>
      <c r="K2027" s="152"/>
      <c r="L2027" s="152"/>
      <c r="M2027" s="152"/>
      <c r="N2027" s="152"/>
      <c r="O2027" s="152"/>
      <c r="P2027" s="210"/>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7" t="str">
        <f ca="1">IF(ISERROR($V2028),"",OFFSET('Smelter Look-up'!$G$4,$V2028-4,0))</f>
        <v/>
      </c>
      <c r="I2028" s="208" t="str">
        <f ca="1">IF(ISERROR($V2028),"",OFFSET('Smelter Look-up'!$H$4,$V2028-4,0))</f>
        <v/>
      </c>
      <c r="J2028" s="208" t="str">
        <f ca="1">IF(ISERROR($V2028),"",OFFSET('Smelter Look-up'!$I$4,$V2028-4,0))</f>
        <v/>
      </c>
      <c r="K2028" s="152"/>
      <c r="L2028" s="152"/>
      <c r="M2028" s="152"/>
      <c r="N2028" s="152"/>
      <c r="O2028" s="152"/>
      <c r="P2028" s="210"/>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7" t="str">
        <f ca="1">IF(ISERROR($V2029),"",OFFSET('Smelter Look-up'!$G$4,$V2029-4,0))</f>
        <v/>
      </c>
      <c r="I2029" s="208" t="str">
        <f ca="1">IF(ISERROR($V2029),"",OFFSET('Smelter Look-up'!$H$4,$V2029-4,0))</f>
        <v/>
      </c>
      <c r="J2029" s="208" t="str">
        <f ca="1">IF(ISERROR($V2029),"",OFFSET('Smelter Look-up'!$I$4,$V2029-4,0))</f>
        <v/>
      </c>
      <c r="K2029" s="152"/>
      <c r="L2029" s="152"/>
      <c r="M2029" s="152"/>
      <c r="N2029" s="152"/>
      <c r="O2029" s="152"/>
      <c r="P2029" s="210"/>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7" t="str">
        <f ca="1">IF(ISERROR($V2030),"",OFFSET('Smelter Look-up'!$G$4,$V2030-4,0))</f>
        <v/>
      </c>
      <c r="I2030" s="208" t="str">
        <f ca="1">IF(ISERROR($V2030),"",OFFSET('Smelter Look-up'!$H$4,$V2030-4,0))</f>
        <v/>
      </c>
      <c r="J2030" s="208" t="str">
        <f ca="1">IF(ISERROR($V2030),"",OFFSET('Smelter Look-up'!$I$4,$V2030-4,0))</f>
        <v/>
      </c>
      <c r="K2030" s="152"/>
      <c r="L2030" s="152"/>
      <c r="M2030" s="152"/>
      <c r="N2030" s="152"/>
      <c r="O2030" s="152"/>
      <c r="P2030" s="210"/>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7" t="str">
        <f ca="1">IF(ISERROR($V2031),"",OFFSET('Smelter Look-up'!$G$4,$V2031-4,0))</f>
        <v/>
      </c>
      <c r="I2031" s="208" t="str">
        <f ca="1">IF(ISERROR($V2031),"",OFFSET('Smelter Look-up'!$H$4,$V2031-4,0))</f>
        <v/>
      </c>
      <c r="J2031" s="208" t="str">
        <f ca="1">IF(ISERROR($V2031),"",OFFSET('Smelter Look-up'!$I$4,$V2031-4,0))</f>
        <v/>
      </c>
      <c r="K2031" s="152"/>
      <c r="L2031" s="152"/>
      <c r="M2031" s="152"/>
      <c r="N2031" s="152"/>
      <c r="O2031" s="152"/>
      <c r="P2031" s="210"/>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7" t="str">
        <f ca="1">IF(ISERROR($V2032),"",OFFSET('Smelter Look-up'!$G$4,$V2032-4,0))</f>
        <v/>
      </c>
      <c r="I2032" s="208" t="str">
        <f ca="1">IF(ISERROR($V2032),"",OFFSET('Smelter Look-up'!$H$4,$V2032-4,0))</f>
        <v/>
      </c>
      <c r="J2032" s="208" t="str">
        <f ca="1">IF(ISERROR($V2032),"",OFFSET('Smelter Look-up'!$I$4,$V2032-4,0))</f>
        <v/>
      </c>
      <c r="K2032" s="152"/>
      <c r="L2032" s="152"/>
      <c r="M2032" s="152"/>
      <c r="N2032" s="152"/>
      <c r="O2032" s="152"/>
      <c r="P2032" s="210"/>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7" t="str">
        <f ca="1">IF(ISERROR($V2033),"",OFFSET('Smelter Look-up'!$G$4,$V2033-4,0))</f>
        <v/>
      </c>
      <c r="I2033" s="208" t="str">
        <f ca="1">IF(ISERROR($V2033),"",OFFSET('Smelter Look-up'!$H$4,$V2033-4,0))</f>
        <v/>
      </c>
      <c r="J2033" s="208" t="str">
        <f ca="1">IF(ISERROR($V2033),"",OFFSET('Smelter Look-up'!$I$4,$V2033-4,0))</f>
        <v/>
      </c>
      <c r="K2033" s="152"/>
      <c r="L2033" s="152"/>
      <c r="M2033" s="152"/>
      <c r="N2033" s="152"/>
      <c r="O2033" s="152"/>
      <c r="P2033" s="210"/>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7" t="str">
        <f ca="1">IF(ISERROR($V2034),"",OFFSET('Smelter Look-up'!$G$4,$V2034-4,0))</f>
        <v/>
      </c>
      <c r="I2034" s="208" t="str">
        <f ca="1">IF(ISERROR($V2034),"",OFFSET('Smelter Look-up'!$H$4,$V2034-4,0))</f>
        <v/>
      </c>
      <c r="J2034" s="208" t="str">
        <f ca="1">IF(ISERROR($V2034),"",OFFSET('Smelter Look-up'!$I$4,$V2034-4,0))</f>
        <v/>
      </c>
      <c r="K2034" s="152"/>
      <c r="L2034" s="152"/>
      <c r="M2034" s="152"/>
      <c r="N2034" s="152"/>
      <c r="O2034" s="152"/>
      <c r="P2034" s="210"/>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7" t="str">
        <f ca="1">IF(ISERROR($V2035),"",OFFSET('Smelter Look-up'!$G$4,$V2035-4,0))</f>
        <v/>
      </c>
      <c r="I2035" s="208" t="str">
        <f ca="1">IF(ISERROR($V2035),"",OFFSET('Smelter Look-up'!$H$4,$V2035-4,0))</f>
        <v/>
      </c>
      <c r="J2035" s="208" t="str">
        <f ca="1">IF(ISERROR($V2035),"",OFFSET('Smelter Look-up'!$I$4,$V2035-4,0))</f>
        <v/>
      </c>
      <c r="K2035" s="152"/>
      <c r="L2035" s="152"/>
      <c r="M2035" s="152"/>
      <c r="N2035" s="152"/>
      <c r="O2035" s="152"/>
      <c r="P2035" s="210"/>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7" t="str">
        <f ca="1">IF(ISERROR($V2036),"",OFFSET('Smelter Look-up'!$G$4,$V2036-4,0))</f>
        <v/>
      </c>
      <c r="I2036" s="208" t="str">
        <f ca="1">IF(ISERROR($V2036),"",OFFSET('Smelter Look-up'!$H$4,$V2036-4,0))</f>
        <v/>
      </c>
      <c r="J2036" s="208" t="str">
        <f ca="1">IF(ISERROR($V2036),"",OFFSET('Smelter Look-up'!$I$4,$V2036-4,0))</f>
        <v/>
      </c>
      <c r="K2036" s="152"/>
      <c r="L2036" s="152"/>
      <c r="M2036" s="152"/>
      <c r="N2036" s="152"/>
      <c r="O2036" s="152"/>
      <c r="P2036" s="210"/>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7" t="str">
        <f ca="1">IF(ISERROR($V2037),"",OFFSET('Smelter Look-up'!$G$4,$V2037-4,0))</f>
        <v/>
      </c>
      <c r="I2037" s="208" t="str">
        <f ca="1">IF(ISERROR($V2037),"",OFFSET('Smelter Look-up'!$H$4,$V2037-4,0))</f>
        <v/>
      </c>
      <c r="J2037" s="208" t="str">
        <f ca="1">IF(ISERROR($V2037),"",OFFSET('Smelter Look-up'!$I$4,$V2037-4,0))</f>
        <v/>
      </c>
      <c r="K2037" s="152"/>
      <c r="L2037" s="152"/>
      <c r="M2037" s="152"/>
      <c r="N2037" s="152"/>
      <c r="O2037" s="152"/>
      <c r="P2037" s="210"/>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7" t="str">
        <f ca="1">IF(ISERROR($V2038),"",OFFSET('Smelter Look-up'!$G$4,$V2038-4,0))</f>
        <v/>
      </c>
      <c r="I2038" s="208" t="str">
        <f ca="1">IF(ISERROR($V2038),"",OFFSET('Smelter Look-up'!$H$4,$V2038-4,0))</f>
        <v/>
      </c>
      <c r="J2038" s="208" t="str">
        <f ca="1">IF(ISERROR($V2038),"",OFFSET('Smelter Look-up'!$I$4,$V2038-4,0))</f>
        <v/>
      </c>
      <c r="K2038" s="152"/>
      <c r="L2038" s="152"/>
      <c r="M2038" s="152"/>
      <c r="N2038" s="152"/>
      <c r="O2038" s="152"/>
      <c r="P2038" s="210"/>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7" t="str">
        <f ca="1">IF(ISERROR($V2039),"",OFFSET('Smelter Look-up'!$G$4,$V2039-4,0))</f>
        <v/>
      </c>
      <c r="I2039" s="208" t="str">
        <f ca="1">IF(ISERROR($V2039),"",OFFSET('Smelter Look-up'!$H$4,$V2039-4,0))</f>
        <v/>
      </c>
      <c r="J2039" s="208" t="str">
        <f ca="1">IF(ISERROR($V2039),"",OFFSET('Smelter Look-up'!$I$4,$V2039-4,0))</f>
        <v/>
      </c>
      <c r="K2039" s="152"/>
      <c r="L2039" s="152"/>
      <c r="M2039" s="152"/>
      <c r="N2039" s="152"/>
      <c r="O2039" s="152"/>
      <c r="P2039" s="210"/>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7" t="str">
        <f ca="1">IF(ISERROR($V2040),"",OFFSET('Smelter Look-up'!$G$4,$V2040-4,0))</f>
        <v/>
      </c>
      <c r="I2040" s="208" t="str">
        <f ca="1">IF(ISERROR($V2040),"",OFFSET('Smelter Look-up'!$H$4,$V2040-4,0))</f>
        <v/>
      </c>
      <c r="J2040" s="208" t="str">
        <f ca="1">IF(ISERROR($V2040),"",OFFSET('Smelter Look-up'!$I$4,$V2040-4,0))</f>
        <v/>
      </c>
      <c r="K2040" s="152"/>
      <c r="L2040" s="152"/>
      <c r="M2040" s="152"/>
      <c r="N2040" s="152"/>
      <c r="O2040" s="152"/>
      <c r="P2040" s="210"/>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7" t="str">
        <f ca="1">IF(ISERROR($V2041),"",OFFSET('Smelter Look-up'!$G$4,$V2041-4,0))</f>
        <v/>
      </c>
      <c r="I2041" s="208" t="str">
        <f ca="1">IF(ISERROR($V2041),"",OFFSET('Smelter Look-up'!$H$4,$V2041-4,0))</f>
        <v/>
      </c>
      <c r="J2041" s="208" t="str">
        <f ca="1">IF(ISERROR($V2041),"",OFFSET('Smelter Look-up'!$I$4,$V2041-4,0))</f>
        <v/>
      </c>
      <c r="K2041" s="152"/>
      <c r="L2041" s="152"/>
      <c r="M2041" s="152"/>
      <c r="N2041" s="152"/>
      <c r="O2041" s="152"/>
      <c r="P2041" s="210"/>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7" t="str">
        <f ca="1">IF(ISERROR($V2042),"",OFFSET('Smelter Look-up'!$G$4,$V2042-4,0))</f>
        <v/>
      </c>
      <c r="I2042" s="208" t="str">
        <f ca="1">IF(ISERROR($V2042),"",OFFSET('Smelter Look-up'!$H$4,$V2042-4,0))</f>
        <v/>
      </c>
      <c r="J2042" s="208" t="str">
        <f ca="1">IF(ISERROR($V2042),"",OFFSET('Smelter Look-up'!$I$4,$V2042-4,0))</f>
        <v/>
      </c>
      <c r="K2042" s="152"/>
      <c r="L2042" s="152"/>
      <c r="M2042" s="152"/>
      <c r="N2042" s="152"/>
      <c r="O2042" s="152"/>
      <c r="P2042" s="210"/>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7" t="str">
        <f ca="1">IF(ISERROR($V2043),"",OFFSET('Smelter Look-up'!$G$4,$V2043-4,0))</f>
        <v/>
      </c>
      <c r="I2043" s="208" t="str">
        <f ca="1">IF(ISERROR($V2043),"",OFFSET('Smelter Look-up'!$H$4,$V2043-4,0))</f>
        <v/>
      </c>
      <c r="J2043" s="208" t="str">
        <f ca="1">IF(ISERROR($V2043),"",OFFSET('Smelter Look-up'!$I$4,$V2043-4,0))</f>
        <v/>
      </c>
      <c r="K2043" s="152"/>
      <c r="L2043" s="152"/>
      <c r="M2043" s="152"/>
      <c r="N2043" s="152"/>
      <c r="O2043" s="152"/>
      <c r="P2043" s="210"/>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7" t="str">
        <f ca="1">IF(ISERROR($V2044),"",OFFSET('Smelter Look-up'!$G$4,$V2044-4,0))</f>
        <v/>
      </c>
      <c r="I2044" s="208" t="str">
        <f ca="1">IF(ISERROR($V2044),"",OFFSET('Smelter Look-up'!$H$4,$V2044-4,0))</f>
        <v/>
      </c>
      <c r="J2044" s="208" t="str">
        <f ca="1">IF(ISERROR($V2044),"",OFFSET('Smelter Look-up'!$I$4,$V2044-4,0))</f>
        <v/>
      </c>
      <c r="K2044" s="152"/>
      <c r="L2044" s="152"/>
      <c r="M2044" s="152"/>
      <c r="N2044" s="152"/>
      <c r="O2044" s="152"/>
      <c r="P2044" s="210"/>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7" t="str">
        <f ca="1">IF(ISERROR($V2045),"",OFFSET('Smelter Look-up'!$G$4,$V2045-4,0))</f>
        <v/>
      </c>
      <c r="I2045" s="208" t="str">
        <f ca="1">IF(ISERROR($V2045),"",OFFSET('Smelter Look-up'!$H$4,$V2045-4,0))</f>
        <v/>
      </c>
      <c r="J2045" s="208" t="str">
        <f ca="1">IF(ISERROR($V2045),"",OFFSET('Smelter Look-up'!$I$4,$V2045-4,0))</f>
        <v/>
      </c>
      <c r="K2045" s="152"/>
      <c r="L2045" s="152"/>
      <c r="M2045" s="152"/>
      <c r="N2045" s="152"/>
      <c r="O2045" s="152"/>
      <c r="P2045" s="210"/>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7" t="str">
        <f ca="1">IF(ISERROR($V2046),"",OFFSET('Smelter Look-up'!$G$4,$V2046-4,0))</f>
        <v/>
      </c>
      <c r="I2046" s="208" t="str">
        <f ca="1">IF(ISERROR($V2046),"",OFFSET('Smelter Look-up'!$H$4,$V2046-4,0))</f>
        <v/>
      </c>
      <c r="J2046" s="208" t="str">
        <f ca="1">IF(ISERROR($V2046),"",OFFSET('Smelter Look-up'!$I$4,$V2046-4,0))</f>
        <v/>
      </c>
      <c r="K2046" s="152"/>
      <c r="L2046" s="152"/>
      <c r="M2046" s="152"/>
      <c r="N2046" s="152"/>
      <c r="O2046" s="152"/>
      <c r="P2046" s="210"/>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7" t="str">
        <f ca="1">IF(ISERROR($V2047),"",OFFSET('Smelter Look-up'!$G$4,$V2047-4,0))</f>
        <v/>
      </c>
      <c r="I2047" s="208" t="str">
        <f ca="1">IF(ISERROR($V2047),"",OFFSET('Smelter Look-up'!$H$4,$V2047-4,0))</f>
        <v/>
      </c>
      <c r="J2047" s="208" t="str">
        <f ca="1">IF(ISERROR($V2047),"",OFFSET('Smelter Look-up'!$I$4,$V2047-4,0))</f>
        <v/>
      </c>
      <c r="K2047" s="152"/>
      <c r="L2047" s="152"/>
      <c r="M2047" s="152"/>
      <c r="N2047" s="152"/>
      <c r="O2047" s="152"/>
      <c r="P2047" s="210"/>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7" t="str">
        <f ca="1">IF(ISERROR($V2048),"",OFFSET('Smelter Look-up'!$G$4,$V2048-4,0))</f>
        <v/>
      </c>
      <c r="I2048" s="208" t="str">
        <f ca="1">IF(ISERROR($V2048),"",OFFSET('Smelter Look-up'!$H$4,$V2048-4,0))</f>
        <v/>
      </c>
      <c r="J2048" s="208" t="str">
        <f ca="1">IF(ISERROR($V2048),"",OFFSET('Smelter Look-up'!$I$4,$V2048-4,0))</f>
        <v/>
      </c>
      <c r="K2048" s="152"/>
      <c r="L2048" s="152"/>
      <c r="M2048" s="152"/>
      <c r="N2048" s="152"/>
      <c r="O2048" s="152"/>
      <c r="P2048" s="210"/>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7" t="str">
        <f ca="1">IF(ISERROR($V2049),"",OFFSET('Smelter Look-up'!$G$4,$V2049-4,0))</f>
        <v/>
      </c>
      <c r="I2049" s="208" t="str">
        <f ca="1">IF(ISERROR($V2049),"",OFFSET('Smelter Look-up'!$H$4,$V2049-4,0))</f>
        <v/>
      </c>
      <c r="J2049" s="208" t="str">
        <f ca="1">IF(ISERROR($V2049),"",OFFSET('Smelter Look-up'!$I$4,$V2049-4,0))</f>
        <v/>
      </c>
      <c r="K2049" s="152"/>
      <c r="L2049" s="152"/>
      <c r="M2049" s="152"/>
      <c r="N2049" s="152"/>
      <c r="O2049" s="152"/>
      <c r="P2049" s="210"/>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7" t="str">
        <f ca="1">IF(ISERROR($V2050),"",OFFSET('Smelter Look-up'!$G$4,$V2050-4,0))</f>
        <v/>
      </c>
      <c r="I2050" s="208" t="str">
        <f ca="1">IF(ISERROR($V2050),"",OFFSET('Smelter Look-up'!$H$4,$V2050-4,0))</f>
        <v/>
      </c>
      <c r="J2050" s="208" t="str">
        <f ca="1">IF(ISERROR($V2050),"",OFFSET('Smelter Look-up'!$I$4,$V2050-4,0))</f>
        <v/>
      </c>
      <c r="K2050" s="152"/>
      <c r="L2050" s="152"/>
      <c r="M2050" s="152"/>
      <c r="N2050" s="152"/>
      <c r="O2050" s="152"/>
      <c r="P2050" s="210"/>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7" t="str">
        <f ca="1">IF(ISERROR($V2051),"",OFFSET('Smelter Look-up'!$G$4,$V2051-4,0))</f>
        <v/>
      </c>
      <c r="I2051" s="208" t="str">
        <f ca="1">IF(ISERROR($V2051),"",OFFSET('Smelter Look-up'!$H$4,$V2051-4,0))</f>
        <v/>
      </c>
      <c r="J2051" s="208" t="str">
        <f ca="1">IF(ISERROR($V2051),"",OFFSET('Smelter Look-up'!$I$4,$V2051-4,0))</f>
        <v/>
      </c>
      <c r="K2051" s="152"/>
      <c r="L2051" s="152"/>
      <c r="M2051" s="152"/>
      <c r="N2051" s="152"/>
      <c r="O2051" s="152"/>
      <c r="P2051" s="210"/>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7" t="str">
        <f ca="1">IF(ISERROR($V2052),"",OFFSET('Smelter Look-up'!$G$4,$V2052-4,0))</f>
        <v/>
      </c>
      <c r="I2052" s="208" t="str">
        <f ca="1">IF(ISERROR($V2052),"",OFFSET('Smelter Look-up'!$H$4,$V2052-4,0))</f>
        <v/>
      </c>
      <c r="J2052" s="208" t="str">
        <f ca="1">IF(ISERROR($V2052),"",OFFSET('Smelter Look-up'!$I$4,$V2052-4,0))</f>
        <v/>
      </c>
      <c r="K2052" s="152"/>
      <c r="L2052" s="152"/>
      <c r="M2052" s="152"/>
      <c r="N2052" s="152"/>
      <c r="O2052" s="152"/>
      <c r="P2052" s="210"/>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7" t="str">
        <f ca="1">IF(ISERROR($V2053),"",OFFSET('Smelter Look-up'!$G$4,$V2053-4,0))</f>
        <v/>
      </c>
      <c r="I2053" s="208" t="str">
        <f ca="1">IF(ISERROR($V2053),"",OFFSET('Smelter Look-up'!$H$4,$V2053-4,0))</f>
        <v/>
      </c>
      <c r="J2053" s="208" t="str">
        <f ca="1">IF(ISERROR($V2053),"",OFFSET('Smelter Look-up'!$I$4,$V2053-4,0))</f>
        <v/>
      </c>
      <c r="K2053" s="152"/>
      <c r="L2053" s="152"/>
      <c r="M2053" s="152"/>
      <c r="N2053" s="152"/>
      <c r="O2053" s="152"/>
      <c r="P2053" s="210"/>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7" t="str">
        <f ca="1">IF(ISERROR($V2054),"",OFFSET('Smelter Look-up'!$G$4,$V2054-4,0))</f>
        <v/>
      </c>
      <c r="I2054" s="208" t="str">
        <f ca="1">IF(ISERROR($V2054),"",OFFSET('Smelter Look-up'!$H$4,$V2054-4,0))</f>
        <v/>
      </c>
      <c r="J2054" s="208" t="str">
        <f ca="1">IF(ISERROR($V2054),"",OFFSET('Smelter Look-up'!$I$4,$V2054-4,0))</f>
        <v/>
      </c>
      <c r="K2054" s="152"/>
      <c r="L2054" s="152"/>
      <c r="M2054" s="152"/>
      <c r="N2054" s="152"/>
      <c r="O2054" s="152"/>
      <c r="P2054" s="210"/>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7" t="str">
        <f ca="1">IF(ISERROR($V2055),"",OFFSET('Smelter Look-up'!$G$4,$V2055-4,0))</f>
        <v/>
      </c>
      <c r="I2055" s="208" t="str">
        <f ca="1">IF(ISERROR($V2055),"",OFFSET('Smelter Look-up'!$H$4,$V2055-4,0))</f>
        <v/>
      </c>
      <c r="J2055" s="208" t="str">
        <f ca="1">IF(ISERROR($V2055),"",OFFSET('Smelter Look-up'!$I$4,$V2055-4,0))</f>
        <v/>
      </c>
      <c r="K2055" s="152"/>
      <c r="L2055" s="152"/>
      <c r="M2055" s="152"/>
      <c r="N2055" s="152"/>
      <c r="O2055" s="152"/>
      <c r="P2055" s="210"/>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7" t="str">
        <f ca="1">IF(ISERROR($V2056),"",OFFSET('Smelter Look-up'!$G$4,$V2056-4,0))</f>
        <v/>
      </c>
      <c r="I2056" s="208" t="str">
        <f ca="1">IF(ISERROR($V2056),"",OFFSET('Smelter Look-up'!$H$4,$V2056-4,0))</f>
        <v/>
      </c>
      <c r="J2056" s="208" t="str">
        <f ca="1">IF(ISERROR($V2056),"",OFFSET('Smelter Look-up'!$I$4,$V2056-4,0))</f>
        <v/>
      </c>
      <c r="K2056" s="152"/>
      <c r="L2056" s="152"/>
      <c r="M2056" s="152"/>
      <c r="N2056" s="152"/>
      <c r="O2056" s="152"/>
      <c r="P2056" s="210"/>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7" t="str">
        <f ca="1">IF(ISERROR($V2057),"",OFFSET('Smelter Look-up'!$G$4,$V2057-4,0))</f>
        <v/>
      </c>
      <c r="I2057" s="208" t="str">
        <f ca="1">IF(ISERROR($V2057),"",OFFSET('Smelter Look-up'!$H$4,$V2057-4,0))</f>
        <v/>
      </c>
      <c r="J2057" s="208" t="str">
        <f ca="1">IF(ISERROR($V2057),"",OFFSET('Smelter Look-up'!$I$4,$V2057-4,0))</f>
        <v/>
      </c>
      <c r="K2057" s="152"/>
      <c r="L2057" s="152"/>
      <c r="M2057" s="152"/>
      <c r="N2057" s="152"/>
      <c r="O2057" s="152"/>
      <c r="P2057" s="210"/>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7" t="str">
        <f ca="1">IF(ISERROR($V2058),"",OFFSET('Smelter Look-up'!$G$4,$V2058-4,0))</f>
        <v/>
      </c>
      <c r="I2058" s="208" t="str">
        <f ca="1">IF(ISERROR($V2058),"",OFFSET('Smelter Look-up'!$H$4,$V2058-4,0))</f>
        <v/>
      </c>
      <c r="J2058" s="208" t="str">
        <f ca="1">IF(ISERROR($V2058),"",OFFSET('Smelter Look-up'!$I$4,$V2058-4,0))</f>
        <v/>
      </c>
      <c r="K2058" s="152"/>
      <c r="L2058" s="152"/>
      <c r="M2058" s="152"/>
      <c r="N2058" s="152"/>
      <c r="O2058" s="152"/>
      <c r="P2058" s="210"/>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7" t="str">
        <f ca="1">IF(ISERROR($V2059),"",OFFSET('Smelter Look-up'!$G$4,$V2059-4,0))</f>
        <v/>
      </c>
      <c r="I2059" s="208" t="str">
        <f ca="1">IF(ISERROR($V2059),"",OFFSET('Smelter Look-up'!$H$4,$V2059-4,0))</f>
        <v/>
      </c>
      <c r="J2059" s="208" t="str">
        <f ca="1">IF(ISERROR($V2059),"",OFFSET('Smelter Look-up'!$I$4,$V2059-4,0))</f>
        <v/>
      </c>
      <c r="K2059" s="152"/>
      <c r="L2059" s="152"/>
      <c r="M2059" s="152"/>
      <c r="N2059" s="152"/>
      <c r="O2059" s="152"/>
      <c r="P2059" s="210"/>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7" t="str">
        <f ca="1">IF(ISERROR($V2060),"",OFFSET('Smelter Look-up'!$G$4,$V2060-4,0))</f>
        <v/>
      </c>
      <c r="I2060" s="208" t="str">
        <f ca="1">IF(ISERROR($V2060),"",OFFSET('Smelter Look-up'!$H$4,$V2060-4,0))</f>
        <v/>
      </c>
      <c r="J2060" s="208" t="str">
        <f ca="1">IF(ISERROR($V2060),"",OFFSET('Smelter Look-up'!$I$4,$V2060-4,0))</f>
        <v/>
      </c>
      <c r="K2060" s="152"/>
      <c r="L2060" s="152"/>
      <c r="M2060" s="152"/>
      <c r="N2060" s="152"/>
      <c r="O2060" s="152"/>
      <c r="P2060" s="210"/>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7" t="str">
        <f ca="1">IF(ISERROR($V2061),"",OFFSET('Smelter Look-up'!$G$4,$V2061-4,0))</f>
        <v/>
      </c>
      <c r="I2061" s="208" t="str">
        <f ca="1">IF(ISERROR($V2061),"",OFFSET('Smelter Look-up'!$H$4,$V2061-4,0))</f>
        <v/>
      </c>
      <c r="J2061" s="208" t="str">
        <f ca="1">IF(ISERROR($V2061),"",OFFSET('Smelter Look-up'!$I$4,$V2061-4,0))</f>
        <v/>
      </c>
      <c r="K2061" s="152"/>
      <c r="L2061" s="152"/>
      <c r="M2061" s="152"/>
      <c r="N2061" s="152"/>
      <c r="O2061" s="152"/>
      <c r="P2061" s="210"/>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7" t="str">
        <f ca="1">IF(ISERROR($V2062),"",OFFSET('Smelter Look-up'!$G$4,$V2062-4,0))</f>
        <v/>
      </c>
      <c r="I2062" s="208" t="str">
        <f ca="1">IF(ISERROR($V2062),"",OFFSET('Smelter Look-up'!$H$4,$V2062-4,0))</f>
        <v/>
      </c>
      <c r="J2062" s="208" t="str">
        <f ca="1">IF(ISERROR($V2062),"",OFFSET('Smelter Look-up'!$I$4,$V2062-4,0))</f>
        <v/>
      </c>
      <c r="K2062" s="152"/>
      <c r="L2062" s="152"/>
      <c r="M2062" s="152"/>
      <c r="N2062" s="152"/>
      <c r="O2062" s="152"/>
      <c r="P2062" s="210"/>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7" t="str">
        <f ca="1">IF(ISERROR($V2063),"",OFFSET('Smelter Look-up'!$G$4,$V2063-4,0))</f>
        <v/>
      </c>
      <c r="I2063" s="208" t="str">
        <f ca="1">IF(ISERROR($V2063),"",OFFSET('Smelter Look-up'!$H$4,$V2063-4,0))</f>
        <v/>
      </c>
      <c r="J2063" s="208" t="str">
        <f ca="1">IF(ISERROR($V2063),"",OFFSET('Smelter Look-up'!$I$4,$V2063-4,0))</f>
        <v/>
      </c>
      <c r="K2063" s="152"/>
      <c r="L2063" s="152"/>
      <c r="M2063" s="152"/>
      <c r="N2063" s="152"/>
      <c r="O2063" s="152"/>
      <c r="P2063" s="210"/>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7" t="str">
        <f ca="1">IF(ISERROR($V2064),"",OFFSET('Smelter Look-up'!$G$4,$V2064-4,0))</f>
        <v/>
      </c>
      <c r="I2064" s="208" t="str">
        <f ca="1">IF(ISERROR($V2064),"",OFFSET('Smelter Look-up'!$H$4,$V2064-4,0))</f>
        <v/>
      </c>
      <c r="J2064" s="208" t="str">
        <f ca="1">IF(ISERROR($V2064),"",OFFSET('Smelter Look-up'!$I$4,$V2064-4,0))</f>
        <v/>
      </c>
      <c r="K2064" s="152"/>
      <c r="L2064" s="152"/>
      <c r="M2064" s="152"/>
      <c r="N2064" s="152"/>
      <c r="O2064" s="152"/>
      <c r="P2064" s="210"/>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7" t="str">
        <f ca="1">IF(ISERROR($V2065),"",OFFSET('Smelter Look-up'!$G$4,$V2065-4,0))</f>
        <v/>
      </c>
      <c r="I2065" s="208" t="str">
        <f ca="1">IF(ISERROR($V2065),"",OFFSET('Smelter Look-up'!$H$4,$V2065-4,0))</f>
        <v/>
      </c>
      <c r="J2065" s="208" t="str">
        <f ca="1">IF(ISERROR($V2065),"",OFFSET('Smelter Look-up'!$I$4,$V2065-4,0))</f>
        <v/>
      </c>
      <c r="K2065" s="152"/>
      <c r="L2065" s="152"/>
      <c r="M2065" s="152"/>
      <c r="N2065" s="152"/>
      <c r="O2065" s="152"/>
      <c r="P2065" s="210"/>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7" t="str">
        <f ca="1">IF(ISERROR($V2066),"",OFFSET('Smelter Look-up'!$G$4,$V2066-4,0))</f>
        <v/>
      </c>
      <c r="I2066" s="208" t="str">
        <f ca="1">IF(ISERROR($V2066),"",OFFSET('Smelter Look-up'!$H$4,$V2066-4,0))</f>
        <v/>
      </c>
      <c r="J2066" s="208" t="str">
        <f ca="1">IF(ISERROR($V2066),"",OFFSET('Smelter Look-up'!$I$4,$V2066-4,0))</f>
        <v/>
      </c>
      <c r="K2066" s="152"/>
      <c r="L2066" s="152"/>
      <c r="M2066" s="152"/>
      <c r="N2066" s="152"/>
      <c r="O2066" s="152"/>
      <c r="P2066" s="210"/>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7" t="str">
        <f ca="1">IF(ISERROR($V2067),"",OFFSET('Smelter Look-up'!$G$4,$V2067-4,0))</f>
        <v/>
      </c>
      <c r="I2067" s="208" t="str">
        <f ca="1">IF(ISERROR($V2067),"",OFFSET('Smelter Look-up'!$H$4,$V2067-4,0))</f>
        <v/>
      </c>
      <c r="J2067" s="208" t="str">
        <f ca="1">IF(ISERROR($V2067),"",OFFSET('Smelter Look-up'!$I$4,$V2067-4,0))</f>
        <v/>
      </c>
      <c r="K2067" s="152"/>
      <c r="L2067" s="152"/>
      <c r="M2067" s="152"/>
      <c r="N2067" s="152"/>
      <c r="O2067" s="152"/>
      <c r="P2067" s="210"/>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7" t="str">
        <f ca="1">IF(ISERROR($V2068),"",OFFSET('Smelter Look-up'!$G$4,$V2068-4,0))</f>
        <v/>
      </c>
      <c r="I2068" s="208" t="str">
        <f ca="1">IF(ISERROR($V2068),"",OFFSET('Smelter Look-up'!$H$4,$V2068-4,0))</f>
        <v/>
      </c>
      <c r="J2068" s="208" t="str">
        <f ca="1">IF(ISERROR($V2068),"",OFFSET('Smelter Look-up'!$I$4,$V2068-4,0))</f>
        <v/>
      </c>
      <c r="K2068" s="152"/>
      <c r="L2068" s="152"/>
      <c r="M2068" s="152"/>
      <c r="N2068" s="152"/>
      <c r="O2068" s="152"/>
      <c r="P2068" s="210"/>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7" t="str">
        <f ca="1">IF(ISERROR($V2069),"",OFFSET('Smelter Look-up'!$G$4,$V2069-4,0))</f>
        <v/>
      </c>
      <c r="I2069" s="208" t="str">
        <f ca="1">IF(ISERROR($V2069),"",OFFSET('Smelter Look-up'!$H$4,$V2069-4,0))</f>
        <v/>
      </c>
      <c r="J2069" s="208" t="str">
        <f ca="1">IF(ISERROR($V2069),"",OFFSET('Smelter Look-up'!$I$4,$V2069-4,0))</f>
        <v/>
      </c>
      <c r="K2069" s="152"/>
      <c r="L2069" s="152"/>
      <c r="M2069" s="152"/>
      <c r="N2069" s="152"/>
      <c r="O2069" s="152"/>
      <c r="P2069" s="210"/>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7" t="str">
        <f ca="1">IF(ISERROR($V2070),"",OFFSET('Smelter Look-up'!$G$4,$V2070-4,0))</f>
        <v/>
      </c>
      <c r="I2070" s="208" t="str">
        <f ca="1">IF(ISERROR($V2070),"",OFFSET('Smelter Look-up'!$H$4,$V2070-4,0))</f>
        <v/>
      </c>
      <c r="J2070" s="208" t="str">
        <f ca="1">IF(ISERROR($V2070),"",OFFSET('Smelter Look-up'!$I$4,$V2070-4,0))</f>
        <v/>
      </c>
      <c r="K2070" s="152"/>
      <c r="L2070" s="152"/>
      <c r="M2070" s="152"/>
      <c r="N2070" s="152"/>
      <c r="O2070" s="152"/>
      <c r="P2070" s="210"/>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7" t="str">
        <f ca="1">IF(ISERROR($V2071),"",OFFSET('Smelter Look-up'!$G$4,$V2071-4,0))</f>
        <v/>
      </c>
      <c r="I2071" s="208" t="str">
        <f ca="1">IF(ISERROR($V2071),"",OFFSET('Smelter Look-up'!$H$4,$V2071-4,0))</f>
        <v/>
      </c>
      <c r="J2071" s="208" t="str">
        <f ca="1">IF(ISERROR($V2071),"",OFFSET('Smelter Look-up'!$I$4,$V2071-4,0))</f>
        <v/>
      </c>
      <c r="K2071" s="152"/>
      <c r="L2071" s="152"/>
      <c r="M2071" s="152"/>
      <c r="N2071" s="152"/>
      <c r="O2071" s="152"/>
      <c r="P2071" s="210"/>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7" t="str">
        <f ca="1">IF(ISERROR($V2072),"",OFFSET('Smelter Look-up'!$G$4,$V2072-4,0))</f>
        <v/>
      </c>
      <c r="I2072" s="208" t="str">
        <f ca="1">IF(ISERROR($V2072),"",OFFSET('Smelter Look-up'!$H$4,$V2072-4,0))</f>
        <v/>
      </c>
      <c r="J2072" s="208" t="str">
        <f ca="1">IF(ISERROR($V2072),"",OFFSET('Smelter Look-up'!$I$4,$V2072-4,0))</f>
        <v/>
      </c>
      <c r="K2072" s="152"/>
      <c r="L2072" s="152"/>
      <c r="M2072" s="152"/>
      <c r="N2072" s="152"/>
      <c r="O2072" s="152"/>
      <c r="P2072" s="210"/>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7" t="str">
        <f ca="1">IF(ISERROR($V2073),"",OFFSET('Smelter Look-up'!$G$4,$V2073-4,0))</f>
        <v/>
      </c>
      <c r="I2073" s="208" t="str">
        <f ca="1">IF(ISERROR($V2073),"",OFFSET('Smelter Look-up'!$H$4,$V2073-4,0))</f>
        <v/>
      </c>
      <c r="J2073" s="208" t="str">
        <f ca="1">IF(ISERROR($V2073),"",OFFSET('Smelter Look-up'!$I$4,$V2073-4,0))</f>
        <v/>
      </c>
      <c r="K2073" s="152"/>
      <c r="L2073" s="152"/>
      <c r="M2073" s="152"/>
      <c r="N2073" s="152"/>
      <c r="O2073" s="152"/>
      <c r="P2073" s="210"/>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7" t="str">
        <f ca="1">IF(ISERROR($V2074),"",OFFSET('Smelter Look-up'!$G$4,$V2074-4,0))</f>
        <v/>
      </c>
      <c r="I2074" s="208" t="str">
        <f ca="1">IF(ISERROR($V2074),"",OFFSET('Smelter Look-up'!$H$4,$V2074-4,0))</f>
        <v/>
      </c>
      <c r="J2074" s="208" t="str">
        <f ca="1">IF(ISERROR($V2074),"",OFFSET('Smelter Look-up'!$I$4,$V2074-4,0))</f>
        <v/>
      </c>
      <c r="K2074" s="152"/>
      <c r="L2074" s="152"/>
      <c r="M2074" s="152"/>
      <c r="N2074" s="152"/>
      <c r="O2074" s="152"/>
      <c r="P2074" s="210"/>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7" t="str">
        <f ca="1">IF(ISERROR($V2075),"",OFFSET('Smelter Look-up'!$G$4,$V2075-4,0))</f>
        <v/>
      </c>
      <c r="I2075" s="208" t="str">
        <f ca="1">IF(ISERROR($V2075),"",OFFSET('Smelter Look-up'!$H$4,$V2075-4,0))</f>
        <v/>
      </c>
      <c r="J2075" s="208" t="str">
        <f ca="1">IF(ISERROR($V2075),"",OFFSET('Smelter Look-up'!$I$4,$V2075-4,0))</f>
        <v/>
      </c>
      <c r="K2075" s="152"/>
      <c r="L2075" s="152"/>
      <c r="M2075" s="152"/>
      <c r="N2075" s="152"/>
      <c r="O2075" s="152"/>
      <c r="P2075" s="210"/>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7" t="str">
        <f ca="1">IF(ISERROR($V2076),"",OFFSET('Smelter Look-up'!$G$4,$V2076-4,0))</f>
        <v/>
      </c>
      <c r="I2076" s="208" t="str">
        <f ca="1">IF(ISERROR($V2076),"",OFFSET('Smelter Look-up'!$H$4,$V2076-4,0))</f>
        <v/>
      </c>
      <c r="J2076" s="208" t="str">
        <f ca="1">IF(ISERROR($V2076),"",OFFSET('Smelter Look-up'!$I$4,$V2076-4,0))</f>
        <v/>
      </c>
      <c r="K2076" s="152"/>
      <c r="L2076" s="152"/>
      <c r="M2076" s="152"/>
      <c r="N2076" s="152"/>
      <c r="O2076" s="152"/>
      <c r="P2076" s="210"/>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7" t="str">
        <f ca="1">IF(ISERROR($V2077),"",OFFSET('Smelter Look-up'!$G$4,$V2077-4,0))</f>
        <v/>
      </c>
      <c r="I2077" s="208" t="str">
        <f ca="1">IF(ISERROR($V2077),"",OFFSET('Smelter Look-up'!$H$4,$V2077-4,0))</f>
        <v/>
      </c>
      <c r="J2077" s="208" t="str">
        <f ca="1">IF(ISERROR($V2077),"",OFFSET('Smelter Look-up'!$I$4,$V2077-4,0))</f>
        <v/>
      </c>
      <c r="K2077" s="152"/>
      <c r="L2077" s="152"/>
      <c r="M2077" s="152"/>
      <c r="N2077" s="152"/>
      <c r="O2077" s="152"/>
      <c r="P2077" s="210"/>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7" t="str">
        <f ca="1">IF(ISERROR($V2078),"",OFFSET('Smelter Look-up'!$G$4,$V2078-4,0))</f>
        <v/>
      </c>
      <c r="I2078" s="208" t="str">
        <f ca="1">IF(ISERROR($V2078),"",OFFSET('Smelter Look-up'!$H$4,$V2078-4,0))</f>
        <v/>
      </c>
      <c r="J2078" s="208" t="str">
        <f ca="1">IF(ISERROR($V2078),"",OFFSET('Smelter Look-up'!$I$4,$V2078-4,0))</f>
        <v/>
      </c>
      <c r="K2078" s="152"/>
      <c r="L2078" s="152"/>
      <c r="M2078" s="152"/>
      <c r="N2078" s="152"/>
      <c r="O2078" s="152"/>
      <c r="P2078" s="210"/>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7" t="str">
        <f ca="1">IF(ISERROR($V2079),"",OFFSET('Smelter Look-up'!$G$4,$V2079-4,0))</f>
        <v/>
      </c>
      <c r="I2079" s="208" t="str">
        <f ca="1">IF(ISERROR($V2079),"",OFFSET('Smelter Look-up'!$H$4,$V2079-4,0))</f>
        <v/>
      </c>
      <c r="J2079" s="208" t="str">
        <f ca="1">IF(ISERROR($V2079),"",OFFSET('Smelter Look-up'!$I$4,$V2079-4,0))</f>
        <v/>
      </c>
      <c r="K2079" s="152"/>
      <c r="L2079" s="152"/>
      <c r="M2079" s="152"/>
      <c r="N2079" s="152"/>
      <c r="O2079" s="152"/>
      <c r="P2079" s="210"/>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7" t="str">
        <f ca="1">IF(ISERROR($V2080),"",OFFSET('Smelter Look-up'!$G$4,$V2080-4,0))</f>
        <v/>
      </c>
      <c r="I2080" s="208" t="str">
        <f ca="1">IF(ISERROR($V2080),"",OFFSET('Smelter Look-up'!$H$4,$V2080-4,0))</f>
        <v/>
      </c>
      <c r="J2080" s="208" t="str">
        <f ca="1">IF(ISERROR($V2080),"",OFFSET('Smelter Look-up'!$I$4,$V2080-4,0))</f>
        <v/>
      </c>
      <c r="K2080" s="152"/>
      <c r="L2080" s="152"/>
      <c r="M2080" s="152"/>
      <c r="N2080" s="152"/>
      <c r="O2080" s="152"/>
      <c r="P2080" s="210"/>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7" t="str">
        <f ca="1">IF(ISERROR($V2081),"",OFFSET('Smelter Look-up'!$G$4,$V2081-4,0))</f>
        <v/>
      </c>
      <c r="I2081" s="208" t="str">
        <f ca="1">IF(ISERROR($V2081),"",OFFSET('Smelter Look-up'!$H$4,$V2081-4,0))</f>
        <v/>
      </c>
      <c r="J2081" s="208" t="str">
        <f ca="1">IF(ISERROR($V2081),"",OFFSET('Smelter Look-up'!$I$4,$V2081-4,0))</f>
        <v/>
      </c>
      <c r="K2081" s="152"/>
      <c r="L2081" s="152"/>
      <c r="M2081" s="152"/>
      <c r="N2081" s="152"/>
      <c r="O2081" s="152"/>
      <c r="P2081" s="210"/>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7" t="str">
        <f ca="1">IF(ISERROR($V2082),"",OFFSET('Smelter Look-up'!$G$4,$V2082-4,0))</f>
        <v/>
      </c>
      <c r="I2082" s="208" t="str">
        <f ca="1">IF(ISERROR($V2082),"",OFFSET('Smelter Look-up'!$H$4,$V2082-4,0))</f>
        <v/>
      </c>
      <c r="J2082" s="208" t="str">
        <f ca="1">IF(ISERROR($V2082),"",OFFSET('Smelter Look-up'!$I$4,$V2082-4,0))</f>
        <v/>
      </c>
      <c r="K2082" s="152"/>
      <c r="L2082" s="152"/>
      <c r="M2082" s="152"/>
      <c r="N2082" s="152"/>
      <c r="O2082" s="152"/>
      <c r="P2082" s="210"/>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7" t="str">
        <f ca="1">IF(ISERROR($V2083),"",OFFSET('Smelter Look-up'!$G$4,$V2083-4,0))</f>
        <v/>
      </c>
      <c r="I2083" s="208" t="str">
        <f ca="1">IF(ISERROR($V2083),"",OFFSET('Smelter Look-up'!$H$4,$V2083-4,0))</f>
        <v/>
      </c>
      <c r="J2083" s="208" t="str">
        <f ca="1">IF(ISERROR($V2083),"",OFFSET('Smelter Look-up'!$I$4,$V2083-4,0))</f>
        <v/>
      </c>
      <c r="K2083" s="152"/>
      <c r="L2083" s="152"/>
      <c r="M2083" s="152"/>
      <c r="N2083" s="152"/>
      <c r="O2083" s="152"/>
      <c r="P2083" s="210"/>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7" t="str">
        <f ca="1">IF(ISERROR($V2084),"",OFFSET('Smelter Look-up'!$G$4,$V2084-4,0))</f>
        <v/>
      </c>
      <c r="I2084" s="208" t="str">
        <f ca="1">IF(ISERROR($V2084),"",OFFSET('Smelter Look-up'!$H$4,$V2084-4,0))</f>
        <v/>
      </c>
      <c r="J2084" s="208" t="str">
        <f ca="1">IF(ISERROR($V2084),"",OFFSET('Smelter Look-up'!$I$4,$V2084-4,0))</f>
        <v/>
      </c>
      <c r="K2084" s="152"/>
      <c r="L2084" s="152"/>
      <c r="M2084" s="152"/>
      <c r="N2084" s="152"/>
      <c r="O2084" s="152"/>
      <c r="P2084" s="210"/>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7" t="str">
        <f ca="1">IF(ISERROR($V2085),"",OFFSET('Smelter Look-up'!$G$4,$V2085-4,0))</f>
        <v/>
      </c>
      <c r="I2085" s="208" t="str">
        <f ca="1">IF(ISERROR($V2085),"",OFFSET('Smelter Look-up'!$H$4,$V2085-4,0))</f>
        <v/>
      </c>
      <c r="J2085" s="208" t="str">
        <f ca="1">IF(ISERROR($V2085),"",OFFSET('Smelter Look-up'!$I$4,$V2085-4,0))</f>
        <v/>
      </c>
      <c r="K2085" s="152"/>
      <c r="L2085" s="152"/>
      <c r="M2085" s="152"/>
      <c r="N2085" s="152"/>
      <c r="O2085" s="152"/>
      <c r="P2085" s="210"/>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7" t="str">
        <f ca="1">IF(ISERROR($V2086),"",OFFSET('Smelter Look-up'!$G$4,$V2086-4,0))</f>
        <v/>
      </c>
      <c r="I2086" s="208" t="str">
        <f ca="1">IF(ISERROR($V2086),"",OFFSET('Smelter Look-up'!$H$4,$V2086-4,0))</f>
        <v/>
      </c>
      <c r="J2086" s="208" t="str">
        <f ca="1">IF(ISERROR($V2086),"",OFFSET('Smelter Look-up'!$I$4,$V2086-4,0))</f>
        <v/>
      </c>
      <c r="K2086" s="152"/>
      <c r="L2086" s="152"/>
      <c r="M2086" s="152"/>
      <c r="N2086" s="152"/>
      <c r="O2086" s="152"/>
      <c r="P2086" s="210"/>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7" t="str">
        <f ca="1">IF(ISERROR($V2087),"",OFFSET('Smelter Look-up'!$G$4,$V2087-4,0))</f>
        <v/>
      </c>
      <c r="I2087" s="208" t="str">
        <f ca="1">IF(ISERROR($V2087),"",OFFSET('Smelter Look-up'!$H$4,$V2087-4,0))</f>
        <v/>
      </c>
      <c r="J2087" s="208" t="str">
        <f ca="1">IF(ISERROR($V2087),"",OFFSET('Smelter Look-up'!$I$4,$V2087-4,0))</f>
        <v/>
      </c>
      <c r="K2087" s="152"/>
      <c r="L2087" s="152"/>
      <c r="M2087" s="152"/>
      <c r="N2087" s="152"/>
      <c r="O2087" s="152"/>
      <c r="P2087" s="210"/>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7" t="str">
        <f ca="1">IF(ISERROR($V2088),"",OFFSET('Smelter Look-up'!$G$4,$V2088-4,0))</f>
        <v/>
      </c>
      <c r="I2088" s="208" t="str">
        <f ca="1">IF(ISERROR($V2088),"",OFFSET('Smelter Look-up'!$H$4,$V2088-4,0))</f>
        <v/>
      </c>
      <c r="J2088" s="208" t="str">
        <f ca="1">IF(ISERROR($V2088),"",OFFSET('Smelter Look-up'!$I$4,$V2088-4,0))</f>
        <v/>
      </c>
      <c r="K2088" s="152"/>
      <c r="L2088" s="152"/>
      <c r="M2088" s="152"/>
      <c r="N2088" s="152"/>
      <c r="O2088" s="152"/>
      <c r="P2088" s="210"/>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7" t="str">
        <f ca="1">IF(ISERROR($V2089),"",OFFSET('Smelter Look-up'!$G$4,$V2089-4,0))</f>
        <v/>
      </c>
      <c r="I2089" s="208" t="str">
        <f ca="1">IF(ISERROR($V2089),"",OFFSET('Smelter Look-up'!$H$4,$V2089-4,0))</f>
        <v/>
      </c>
      <c r="J2089" s="208" t="str">
        <f ca="1">IF(ISERROR($V2089),"",OFFSET('Smelter Look-up'!$I$4,$V2089-4,0))</f>
        <v/>
      </c>
      <c r="K2089" s="152"/>
      <c r="L2089" s="152"/>
      <c r="M2089" s="152"/>
      <c r="N2089" s="152"/>
      <c r="O2089" s="152"/>
      <c r="P2089" s="210"/>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7" t="str">
        <f ca="1">IF(ISERROR($V2090),"",OFFSET('Smelter Look-up'!$G$4,$V2090-4,0))</f>
        <v/>
      </c>
      <c r="I2090" s="208" t="str">
        <f ca="1">IF(ISERROR($V2090),"",OFFSET('Smelter Look-up'!$H$4,$V2090-4,0))</f>
        <v/>
      </c>
      <c r="J2090" s="208" t="str">
        <f ca="1">IF(ISERROR($V2090),"",OFFSET('Smelter Look-up'!$I$4,$V2090-4,0))</f>
        <v/>
      </c>
      <c r="K2090" s="152"/>
      <c r="L2090" s="152"/>
      <c r="M2090" s="152"/>
      <c r="N2090" s="152"/>
      <c r="O2090" s="152"/>
      <c r="P2090" s="210"/>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7" t="str">
        <f ca="1">IF(ISERROR($V2091),"",OFFSET('Smelter Look-up'!$G$4,$V2091-4,0))</f>
        <v/>
      </c>
      <c r="I2091" s="208" t="str">
        <f ca="1">IF(ISERROR($V2091),"",OFFSET('Smelter Look-up'!$H$4,$V2091-4,0))</f>
        <v/>
      </c>
      <c r="J2091" s="208" t="str">
        <f ca="1">IF(ISERROR($V2091),"",OFFSET('Smelter Look-up'!$I$4,$V2091-4,0))</f>
        <v/>
      </c>
      <c r="K2091" s="152"/>
      <c r="L2091" s="152"/>
      <c r="M2091" s="152"/>
      <c r="N2091" s="152"/>
      <c r="O2091" s="152"/>
      <c r="P2091" s="210"/>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7" t="str">
        <f ca="1">IF(ISERROR($V2092),"",OFFSET('Smelter Look-up'!$G$4,$V2092-4,0))</f>
        <v/>
      </c>
      <c r="I2092" s="208" t="str">
        <f ca="1">IF(ISERROR($V2092),"",OFFSET('Smelter Look-up'!$H$4,$V2092-4,0))</f>
        <v/>
      </c>
      <c r="J2092" s="208" t="str">
        <f ca="1">IF(ISERROR($V2092),"",OFFSET('Smelter Look-up'!$I$4,$V2092-4,0))</f>
        <v/>
      </c>
      <c r="K2092" s="152"/>
      <c r="L2092" s="152"/>
      <c r="M2092" s="152"/>
      <c r="N2092" s="152"/>
      <c r="O2092" s="152"/>
      <c r="P2092" s="210"/>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7" t="str">
        <f ca="1">IF(ISERROR($V2093),"",OFFSET('Smelter Look-up'!$G$4,$V2093-4,0))</f>
        <v/>
      </c>
      <c r="I2093" s="208" t="str">
        <f ca="1">IF(ISERROR($V2093),"",OFFSET('Smelter Look-up'!$H$4,$V2093-4,0))</f>
        <v/>
      </c>
      <c r="J2093" s="208" t="str">
        <f ca="1">IF(ISERROR($V2093),"",OFFSET('Smelter Look-up'!$I$4,$V2093-4,0))</f>
        <v/>
      </c>
      <c r="K2093" s="152"/>
      <c r="L2093" s="152"/>
      <c r="M2093" s="152"/>
      <c r="N2093" s="152"/>
      <c r="O2093" s="152"/>
      <c r="P2093" s="210"/>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7" t="str">
        <f ca="1">IF(ISERROR($V2094),"",OFFSET('Smelter Look-up'!$G$4,$V2094-4,0))</f>
        <v/>
      </c>
      <c r="I2094" s="208" t="str">
        <f ca="1">IF(ISERROR($V2094),"",OFFSET('Smelter Look-up'!$H$4,$V2094-4,0))</f>
        <v/>
      </c>
      <c r="J2094" s="208" t="str">
        <f ca="1">IF(ISERROR($V2094),"",OFFSET('Smelter Look-up'!$I$4,$V2094-4,0))</f>
        <v/>
      </c>
      <c r="K2094" s="152"/>
      <c r="L2094" s="152"/>
      <c r="M2094" s="152"/>
      <c r="N2094" s="152"/>
      <c r="O2094" s="152"/>
      <c r="P2094" s="210"/>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7" t="str">
        <f ca="1">IF(ISERROR($V2095),"",OFFSET('Smelter Look-up'!$G$4,$V2095-4,0))</f>
        <v/>
      </c>
      <c r="I2095" s="208" t="str">
        <f ca="1">IF(ISERROR($V2095),"",OFFSET('Smelter Look-up'!$H$4,$V2095-4,0))</f>
        <v/>
      </c>
      <c r="J2095" s="208" t="str">
        <f ca="1">IF(ISERROR($V2095),"",OFFSET('Smelter Look-up'!$I$4,$V2095-4,0))</f>
        <v/>
      </c>
      <c r="K2095" s="152"/>
      <c r="L2095" s="152"/>
      <c r="M2095" s="152"/>
      <c r="N2095" s="152"/>
      <c r="O2095" s="152"/>
      <c r="P2095" s="210"/>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7" t="str">
        <f ca="1">IF(ISERROR($V2096),"",OFFSET('Smelter Look-up'!$G$4,$V2096-4,0))</f>
        <v/>
      </c>
      <c r="I2096" s="208" t="str">
        <f ca="1">IF(ISERROR($V2096),"",OFFSET('Smelter Look-up'!$H$4,$V2096-4,0))</f>
        <v/>
      </c>
      <c r="J2096" s="208" t="str">
        <f ca="1">IF(ISERROR($V2096),"",OFFSET('Smelter Look-up'!$I$4,$V2096-4,0))</f>
        <v/>
      </c>
      <c r="K2096" s="152"/>
      <c r="L2096" s="152"/>
      <c r="M2096" s="152"/>
      <c r="N2096" s="152"/>
      <c r="O2096" s="152"/>
      <c r="P2096" s="210"/>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7" t="str">
        <f ca="1">IF(ISERROR($V2097),"",OFFSET('Smelter Look-up'!$G$4,$V2097-4,0))</f>
        <v/>
      </c>
      <c r="I2097" s="208" t="str">
        <f ca="1">IF(ISERROR($V2097),"",OFFSET('Smelter Look-up'!$H$4,$V2097-4,0))</f>
        <v/>
      </c>
      <c r="J2097" s="208" t="str">
        <f ca="1">IF(ISERROR($V2097),"",OFFSET('Smelter Look-up'!$I$4,$V2097-4,0))</f>
        <v/>
      </c>
      <c r="K2097" s="152"/>
      <c r="L2097" s="152"/>
      <c r="M2097" s="152"/>
      <c r="N2097" s="152"/>
      <c r="O2097" s="152"/>
      <c r="P2097" s="210"/>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7" t="str">
        <f ca="1">IF(ISERROR($V2098),"",OFFSET('Smelter Look-up'!$G$4,$V2098-4,0))</f>
        <v/>
      </c>
      <c r="I2098" s="208" t="str">
        <f ca="1">IF(ISERROR($V2098),"",OFFSET('Smelter Look-up'!$H$4,$V2098-4,0))</f>
        <v/>
      </c>
      <c r="J2098" s="208" t="str">
        <f ca="1">IF(ISERROR($V2098),"",OFFSET('Smelter Look-up'!$I$4,$V2098-4,0))</f>
        <v/>
      </c>
      <c r="K2098" s="152"/>
      <c r="L2098" s="152"/>
      <c r="M2098" s="152"/>
      <c r="N2098" s="152"/>
      <c r="O2098" s="152"/>
      <c r="P2098" s="210"/>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7" t="str">
        <f ca="1">IF(ISERROR($V2099),"",OFFSET('Smelter Look-up'!$G$4,$V2099-4,0))</f>
        <v/>
      </c>
      <c r="I2099" s="208" t="str">
        <f ca="1">IF(ISERROR($V2099),"",OFFSET('Smelter Look-up'!$H$4,$V2099-4,0))</f>
        <v/>
      </c>
      <c r="J2099" s="208" t="str">
        <f ca="1">IF(ISERROR($V2099),"",OFFSET('Smelter Look-up'!$I$4,$V2099-4,0))</f>
        <v/>
      </c>
      <c r="K2099" s="152"/>
      <c r="L2099" s="152"/>
      <c r="M2099" s="152"/>
      <c r="N2099" s="152"/>
      <c r="O2099" s="152"/>
      <c r="P2099" s="210"/>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7" t="str">
        <f ca="1">IF(ISERROR($V2100),"",OFFSET('Smelter Look-up'!$G$4,$V2100-4,0))</f>
        <v/>
      </c>
      <c r="I2100" s="208" t="str">
        <f ca="1">IF(ISERROR($V2100),"",OFFSET('Smelter Look-up'!$H$4,$V2100-4,0))</f>
        <v/>
      </c>
      <c r="J2100" s="208" t="str">
        <f ca="1">IF(ISERROR($V2100),"",OFFSET('Smelter Look-up'!$I$4,$V2100-4,0))</f>
        <v/>
      </c>
      <c r="K2100" s="152"/>
      <c r="L2100" s="152"/>
      <c r="M2100" s="152"/>
      <c r="N2100" s="152"/>
      <c r="O2100" s="152"/>
      <c r="P2100" s="210"/>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7" t="str">
        <f ca="1">IF(ISERROR($V2101),"",OFFSET('Smelter Look-up'!$G$4,$V2101-4,0))</f>
        <v/>
      </c>
      <c r="I2101" s="208" t="str">
        <f ca="1">IF(ISERROR($V2101),"",OFFSET('Smelter Look-up'!$H$4,$V2101-4,0))</f>
        <v/>
      </c>
      <c r="J2101" s="208" t="str">
        <f ca="1">IF(ISERROR($V2101),"",OFFSET('Smelter Look-up'!$I$4,$V2101-4,0))</f>
        <v/>
      </c>
      <c r="K2101" s="152"/>
      <c r="L2101" s="152"/>
      <c r="M2101" s="152"/>
      <c r="N2101" s="152"/>
      <c r="O2101" s="152"/>
      <c r="P2101" s="210"/>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7" t="str">
        <f ca="1">IF(ISERROR($V2102),"",OFFSET('Smelter Look-up'!$G$4,$V2102-4,0))</f>
        <v/>
      </c>
      <c r="I2102" s="208" t="str">
        <f ca="1">IF(ISERROR($V2102),"",OFFSET('Smelter Look-up'!$H$4,$V2102-4,0))</f>
        <v/>
      </c>
      <c r="J2102" s="208" t="str">
        <f ca="1">IF(ISERROR($V2102),"",OFFSET('Smelter Look-up'!$I$4,$V2102-4,0))</f>
        <v/>
      </c>
      <c r="K2102" s="152"/>
      <c r="L2102" s="152"/>
      <c r="M2102" s="152"/>
      <c r="N2102" s="152"/>
      <c r="O2102" s="152"/>
      <c r="P2102" s="210"/>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7" t="str">
        <f ca="1">IF(ISERROR($V2103),"",OFFSET('Smelter Look-up'!$G$4,$V2103-4,0))</f>
        <v/>
      </c>
      <c r="I2103" s="208" t="str">
        <f ca="1">IF(ISERROR($V2103),"",OFFSET('Smelter Look-up'!$H$4,$V2103-4,0))</f>
        <v/>
      </c>
      <c r="J2103" s="208" t="str">
        <f ca="1">IF(ISERROR($V2103),"",OFFSET('Smelter Look-up'!$I$4,$V2103-4,0))</f>
        <v/>
      </c>
      <c r="K2103" s="152"/>
      <c r="L2103" s="152"/>
      <c r="M2103" s="152"/>
      <c r="N2103" s="152"/>
      <c r="O2103" s="152"/>
      <c r="P2103" s="210"/>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7" t="str">
        <f ca="1">IF(ISERROR($V2104),"",OFFSET('Smelter Look-up'!$G$4,$V2104-4,0))</f>
        <v/>
      </c>
      <c r="I2104" s="208" t="str">
        <f ca="1">IF(ISERROR($V2104),"",OFFSET('Smelter Look-up'!$H$4,$V2104-4,0))</f>
        <v/>
      </c>
      <c r="J2104" s="208" t="str">
        <f ca="1">IF(ISERROR($V2104),"",OFFSET('Smelter Look-up'!$I$4,$V2104-4,0))</f>
        <v/>
      </c>
      <c r="K2104" s="152"/>
      <c r="L2104" s="152"/>
      <c r="M2104" s="152"/>
      <c r="N2104" s="152"/>
      <c r="O2104" s="152"/>
      <c r="P2104" s="210"/>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7" t="str">
        <f ca="1">IF(ISERROR($V2105),"",OFFSET('Smelter Look-up'!$G$4,$V2105-4,0))</f>
        <v/>
      </c>
      <c r="I2105" s="208" t="str">
        <f ca="1">IF(ISERROR($V2105),"",OFFSET('Smelter Look-up'!$H$4,$V2105-4,0))</f>
        <v/>
      </c>
      <c r="J2105" s="208" t="str">
        <f ca="1">IF(ISERROR($V2105),"",OFFSET('Smelter Look-up'!$I$4,$V2105-4,0))</f>
        <v/>
      </c>
      <c r="K2105" s="152"/>
      <c r="L2105" s="152"/>
      <c r="M2105" s="152"/>
      <c r="N2105" s="152"/>
      <c r="O2105" s="152"/>
      <c r="P2105" s="210"/>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7" t="str">
        <f ca="1">IF(ISERROR($V2106),"",OFFSET('Smelter Look-up'!$G$4,$V2106-4,0))</f>
        <v/>
      </c>
      <c r="I2106" s="208" t="str">
        <f ca="1">IF(ISERROR($V2106),"",OFFSET('Smelter Look-up'!$H$4,$V2106-4,0))</f>
        <v/>
      </c>
      <c r="J2106" s="208" t="str">
        <f ca="1">IF(ISERROR($V2106),"",OFFSET('Smelter Look-up'!$I$4,$V2106-4,0))</f>
        <v/>
      </c>
      <c r="K2106" s="152"/>
      <c r="L2106" s="152"/>
      <c r="M2106" s="152"/>
      <c r="N2106" s="152"/>
      <c r="O2106" s="152"/>
      <c r="P2106" s="210"/>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7" t="str">
        <f ca="1">IF(ISERROR($V2107),"",OFFSET('Smelter Look-up'!$G$4,$V2107-4,0))</f>
        <v/>
      </c>
      <c r="I2107" s="208" t="str">
        <f ca="1">IF(ISERROR($V2107),"",OFFSET('Smelter Look-up'!$H$4,$V2107-4,0))</f>
        <v/>
      </c>
      <c r="J2107" s="208" t="str">
        <f ca="1">IF(ISERROR($V2107),"",OFFSET('Smelter Look-up'!$I$4,$V2107-4,0))</f>
        <v/>
      </c>
      <c r="K2107" s="152"/>
      <c r="L2107" s="152"/>
      <c r="M2107" s="152"/>
      <c r="N2107" s="152"/>
      <c r="O2107" s="152"/>
      <c r="P2107" s="210"/>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7" t="str">
        <f ca="1">IF(ISERROR($V2108),"",OFFSET('Smelter Look-up'!$G$4,$V2108-4,0))</f>
        <v/>
      </c>
      <c r="I2108" s="208" t="str">
        <f ca="1">IF(ISERROR($V2108),"",OFFSET('Smelter Look-up'!$H$4,$V2108-4,0))</f>
        <v/>
      </c>
      <c r="J2108" s="208" t="str">
        <f ca="1">IF(ISERROR($V2108),"",OFFSET('Smelter Look-up'!$I$4,$V2108-4,0))</f>
        <v/>
      </c>
      <c r="K2108" s="152"/>
      <c r="L2108" s="152"/>
      <c r="M2108" s="152"/>
      <c r="N2108" s="152"/>
      <c r="O2108" s="152"/>
      <c r="P2108" s="210"/>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7" t="str">
        <f ca="1">IF(ISERROR($V2109),"",OFFSET('Smelter Look-up'!$G$4,$V2109-4,0))</f>
        <v/>
      </c>
      <c r="I2109" s="208" t="str">
        <f ca="1">IF(ISERROR($V2109),"",OFFSET('Smelter Look-up'!$H$4,$V2109-4,0))</f>
        <v/>
      </c>
      <c r="J2109" s="208" t="str">
        <f ca="1">IF(ISERROR($V2109),"",OFFSET('Smelter Look-up'!$I$4,$V2109-4,0))</f>
        <v/>
      </c>
      <c r="K2109" s="152"/>
      <c r="L2109" s="152"/>
      <c r="M2109" s="152"/>
      <c r="N2109" s="152"/>
      <c r="O2109" s="152"/>
      <c r="P2109" s="210"/>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7" t="str">
        <f ca="1">IF(ISERROR($V2110),"",OFFSET('Smelter Look-up'!$G$4,$V2110-4,0))</f>
        <v/>
      </c>
      <c r="I2110" s="208" t="str">
        <f ca="1">IF(ISERROR($V2110),"",OFFSET('Smelter Look-up'!$H$4,$V2110-4,0))</f>
        <v/>
      </c>
      <c r="J2110" s="208" t="str">
        <f ca="1">IF(ISERROR($V2110),"",OFFSET('Smelter Look-up'!$I$4,$V2110-4,0))</f>
        <v/>
      </c>
      <c r="K2110" s="152"/>
      <c r="L2110" s="152"/>
      <c r="M2110" s="152"/>
      <c r="N2110" s="152"/>
      <c r="O2110" s="152"/>
      <c r="P2110" s="210"/>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7" t="str">
        <f ca="1">IF(ISERROR($V2111),"",OFFSET('Smelter Look-up'!$G$4,$V2111-4,0))</f>
        <v/>
      </c>
      <c r="I2111" s="208" t="str">
        <f ca="1">IF(ISERROR($V2111),"",OFFSET('Smelter Look-up'!$H$4,$V2111-4,0))</f>
        <v/>
      </c>
      <c r="J2111" s="208" t="str">
        <f ca="1">IF(ISERROR($V2111),"",OFFSET('Smelter Look-up'!$I$4,$V2111-4,0))</f>
        <v/>
      </c>
      <c r="K2111" s="152"/>
      <c r="L2111" s="152"/>
      <c r="M2111" s="152"/>
      <c r="N2111" s="152"/>
      <c r="O2111" s="152"/>
      <c r="P2111" s="210"/>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7" t="str">
        <f ca="1">IF(ISERROR($V2112),"",OFFSET('Smelter Look-up'!$G$4,$V2112-4,0))</f>
        <v/>
      </c>
      <c r="I2112" s="208" t="str">
        <f ca="1">IF(ISERROR($V2112),"",OFFSET('Smelter Look-up'!$H$4,$V2112-4,0))</f>
        <v/>
      </c>
      <c r="J2112" s="208" t="str">
        <f ca="1">IF(ISERROR($V2112),"",OFFSET('Smelter Look-up'!$I$4,$V2112-4,0))</f>
        <v/>
      </c>
      <c r="K2112" s="152"/>
      <c r="L2112" s="152"/>
      <c r="M2112" s="152"/>
      <c r="N2112" s="152"/>
      <c r="O2112" s="152"/>
      <c r="P2112" s="210"/>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7" t="str">
        <f ca="1">IF(ISERROR($V2113),"",OFFSET('Smelter Look-up'!$G$4,$V2113-4,0))</f>
        <v/>
      </c>
      <c r="I2113" s="208" t="str">
        <f ca="1">IF(ISERROR($V2113),"",OFFSET('Smelter Look-up'!$H$4,$V2113-4,0))</f>
        <v/>
      </c>
      <c r="J2113" s="208" t="str">
        <f ca="1">IF(ISERROR($V2113),"",OFFSET('Smelter Look-up'!$I$4,$V2113-4,0))</f>
        <v/>
      </c>
      <c r="K2113" s="152"/>
      <c r="L2113" s="152"/>
      <c r="M2113" s="152"/>
      <c r="N2113" s="152"/>
      <c r="O2113" s="152"/>
      <c r="P2113" s="210"/>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7" t="str">
        <f ca="1">IF(ISERROR($V2114),"",OFFSET('Smelter Look-up'!$G$4,$V2114-4,0))</f>
        <v/>
      </c>
      <c r="I2114" s="208" t="str">
        <f ca="1">IF(ISERROR($V2114),"",OFFSET('Smelter Look-up'!$H$4,$V2114-4,0))</f>
        <v/>
      </c>
      <c r="J2114" s="208" t="str">
        <f ca="1">IF(ISERROR($V2114),"",OFFSET('Smelter Look-up'!$I$4,$V2114-4,0))</f>
        <v/>
      </c>
      <c r="K2114" s="152"/>
      <c r="L2114" s="152"/>
      <c r="M2114" s="152"/>
      <c r="N2114" s="152"/>
      <c r="O2114" s="152"/>
      <c r="P2114" s="210"/>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7" t="str">
        <f ca="1">IF(ISERROR($V2115),"",OFFSET('Smelter Look-up'!$G$4,$V2115-4,0))</f>
        <v/>
      </c>
      <c r="I2115" s="208" t="str">
        <f ca="1">IF(ISERROR($V2115),"",OFFSET('Smelter Look-up'!$H$4,$V2115-4,0))</f>
        <v/>
      </c>
      <c r="J2115" s="208" t="str">
        <f ca="1">IF(ISERROR($V2115),"",OFFSET('Smelter Look-up'!$I$4,$V2115-4,0))</f>
        <v/>
      </c>
      <c r="K2115" s="152"/>
      <c r="L2115" s="152"/>
      <c r="M2115" s="152"/>
      <c r="N2115" s="152"/>
      <c r="O2115" s="152"/>
      <c r="P2115" s="210"/>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7" t="str">
        <f ca="1">IF(ISERROR($V2116),"",OFFSET('Smelter Look-up'!$G$4,$V2116-4,0))</f>
        <v/>
      </c>
      <c r="I2116" s="208" t="str">
        <f ca="1">IF(ISERROR($V2116),"",OFFSET('Smelter Look-up'!$H$4,$V2116-4,0))</f>
        <v/>
      </c>
      <c r="J2116" s="208" t="str">
        <f ca="1">IF(ISERROR($V2116),"",OFFSET('Smelter Look-up'!$I$4,$V2116-4,0))</f>
        <v/>
      </c>
      <c r="K2116" s="152"/>
      <c r="L2116" s="152"/>
      <c r="M2116" s="152"/>
      <c r="N2116" s="152"/>
      <c r="O2116" s="152"/>
      <c r="P2116" s="210"/>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7" t="str">
        <f ca="1">IF(ISERROR($V2117),"",OFFSET('Smelter Look-up'!$G$4,$V2117-4,0))</f>
        <v/>
      </c>
      <c r="I2117" s="208" t="str">
        <f ca="1">IF(ISERROR($V2117),"",OFFSET('Smelter Look-up'!$H$4,$V2117-4,0))</f>
        <v/>
      </c>
      <c r="J2117" s="208" t="str">
        <f ca="1">IF(ISERROR($V2117),"",OFFSET('Smelter Look-up'!$I$4,$V2117-4,0))</f>
        <v/>
      </c>
      <c r="K2117" s="152"/>
      <c r="L2117" s="152"/>
      <c r="M2117" s="152"/>
      <c r="N2117" s="152"/>
      <c r="O2117" s="152"/>
      <c r="P2117" s="210"/>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7" t="str">
        <f ca="1">IF(ISERROR($V2118),"",OFFSET('Smelter Look-up'!$G$4,$V2118-4,0))</f>
        <v/>
      </c>
      <c r="I2118" s="208" t="str">
        <f ca="1">IF(ISERROR($V2118),"",OFFSET('Smelter Look-up'!$H$4,$V2118-4,0))</f>
        <v/>
      </c>
      <c r="J2118" s="208" t="str">
        <f ca="1">IF(ISERROR($V2118),"",OFFSET('Smelter Look-up'!$I$4,$V2118-4,0))</f>
        <v/>
      </c>
      <c r="K2118" s="152"/>
      <c r="L2118" s="152"/>
      <c r="M2118" s="152"/>
      <c r="N2118" s="152"/>
      <c r="O2118" s="152"/>
      <c r="P2118" s="210"/>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7" t="str">
        <f ca="1">IF(ISERROR($V2119),"",OFFSET('Smelter Look-up'!$G$4,$V2119-4,0))</f>
        <v/>
      </c>
      <c r="I2119" s="208" t="str">
        <f ca="1">IF(ISERROR($V2119),"",OFFSET('Smelter Look-up'!$H$4,$V2119-4,0))</f>
        <v/>
      </c>
      <c r="J2119" s="208" t="str">
        <f ca="1">IF(ISERROR($V2119),"",OFFSET('Smelter Look-up'!$I$4,$V2119-4,0))</f>
        <v/>
      </c>
      <c r="K2119" s="152"/>
      <c r="L2119" s="152"/>
      <c r="M2119" s="152"/>
      <c r="N2119" s="152"/>
      <c r="O2119" s="152"/>
      <c r="P2119" s="210"/>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7" t="str">
        <f ca="1">IF(ISERROR($V2120),"",OFFSET('Smelter Look-up'!$G$4,$V2120-4,0))</f>
        <v/>
      </c>
      <c r="I2120" s="208" t="str">
        <f ca="1">IF(ISERROR($V2120),"",OFFSET('Smelter Look-up'!$H$4,$V2120-4,0))</f>
        <v/>
      </c>
      <c r="J2120" s="208" t="str">
        <f ca="1">IF(ISERROR($V2120),"",OFFSET('Smelter Look-up'!$I$4,$V2120-4,0))</f>
        <v/>
      </c>
      <c r="K2120" s="152"/>
      <c r="L2120" s="152"/>
      <c r="M2120" s="152"/>
      <c r="N2120" s="152"/>
      <c r="O2120" s="152"/>
      <c r="P2120" s="210"/>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7" t="str">
        <f ca="1">IF(ISERROR($V2121),"",OFFSET('Smelter Look-up'!$G$4,$V2121-4,0))</f>
        <v/>
      </c>
      <c r="I2121" s="208" t="str">
        <f ca="1">IF(ISERROR($V2121),"",OFFSET('Smelter Look-up'!$H$4,$V2121-4,0))</f>
        <v/>
      </c>
      <c r="J2121" s="208" t="str">
        <f ca="1">IF(ISERROR($V2121),"",OFFSET('Smelter Look-up'!$I$4,$V2121-4,0))</f>
        <v/>
      </c>
      <c r="K2121" s="152"/>
      <c r="L2121" s="152"/>
      <c r="M2121" s="152"/>
      <c r="N2121" s="152"/>
      <c r="O2121" s="152"/>
      <c r="P2121" s="210"/>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7" t="str">
        <f ca="1">IF(ISERROR($V2122),"",OFFSET('Smelter Look-up'!$G$4,$V2122-4,0))</f>
        <v/>
      </c>
      <c r="I2122" s="208" t="str">
        <f ca="1">IF(ISERROR($V2122),"",OFFSET('Smelter Look-up'!$H$4,$V2122-4,0))</f>
        <v/>
      </c>
      <c r="J2122" s="208" t="str">
        <f ca="1">IF(ISERROR($V2122),"",OFFSET('Smelter Look-up'!$I$4,$V2122-4,0))</f>
        <v/>
      </c>
      <c r="K2122" s="152"/>
      <c r="L2122" s="152"/>
      <c r="M2122" s="152"/>
      <c r="N2122" s="152"/>
      <c r="O2122" s="152"/>
      <c r="P2122" s="210"/>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7" t="str">
        <f ca="1">IF(ISERROR($V2123),"",OFFSET('Smelter Look-up'!$G$4,$V2123-4,0))</f>
        <v/>
      </c>
      <c r="I2123" s="208" t="str">
        <f ca="1">IF(ISERROR($V2123),"",OFFSET('Smelter Look-up'!$H$4,$V2123-4,0))</f>
        <v/>
      </c>
      <c r="J2123" s="208" t="str">
        <f ca="1">IF(ISERROR($V2123),"",OFFSET('Smelter Look-up'!$I$4,$V2123-4,0))</f>
        <v/>
      </c>
      <c r="K2123" s="152"/>
      <c r="L2123" s="152"/>
      <c r="M2123" s="152"/>
      <c r="N2123" s="152"/>
      <c r="O2123" s="152"/>
      <c r="P2123" s="210"/>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7" t="str">
        <f ca="1">IF(ISERROR($V2124),"",OFFSET('Smelter Look-up'!$G$4,$V2124-4,0))</f>
        <v/>
      </c>
      <c r="I2124" s="208" t="str">
        <f ca="1">IF(ISERROR($V2124),"",OFFSET('Smelter Look-up'!$H$4,$V2124-4,0))</f>
        <v/>
      </c>
      <c r="J2124" s="208" t="str">
        <f ca="1">IF(ISERROR($V2124),"",OFFSET('Smelter Look-up'!$I$4,$V2124-4,0))</f>
        <v/>
      </c>
      <c r="K2124" s="152"/>
      <c r="L2124" s="152"/>
      <c r="M2124" s="152"/>
      <c r="N2124" s="152"/>
      <c r="O2124" s="152"/>
      <c r="P2124" s="210"/>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7" t="str">
        <f ca="1">IF(ISERROR($V2125),"",OFFSET('Smelter Look-up'!$G$4,$V2125-4,0))</f>
        <v/>
      </c>
      <c r="I2125" s="208" t="str">
        <f ca="1">IF(ISERROR($V2125),"",OFFSET('Smelter Look-up'!$H$4,$V2125-4,0))</f>
        <v/>
      </c>
      <c r="J2125" s="208" t="str">
        <f ca="1">IF(ISERROR($V2125),"",OFFSET('Smelter Look-up'!$I$4,$V2125-4,0))</f>
        <v/>
      </c>
      <c r="K2125" s="152"/>
      <c r="L2125" s="152"/>
      <c r="M2125" s="152"/>
      <c r="N2125" s="152"/>
      <c r="O2125" s="152"/>
      <c r="P2125" s="210"/>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7" t="str">
        <f ca="1">IF(ISERROR($V2126),"",OFFSET('Smelter Look-up'!$G$4,$V2126-4,0))</f>
        <v/>
      </c>
      <c r="I2126" s="208" t="str">
        <f ca="1">IF(ISERROR($V2126),"",OFFSET('Smelter Look-up'!$H$4,$V2126-4,0))</f>
        <v/>
      </c>
      <c r="J2126" s="208" t="str">
        <f ca="1">IF(ISERROR($V2126),"",OFFSET('Smelter Look-up'!$I$4,$V2126-4,0))</f>
        <v/>
      </c>
      <c r="K2126" s="152"/>
      <c r="L2126" s="152"/>
      <c r="M2126" s="152"/>
      <c r="N2126" s="152"/>
      <c r="O2126" s="152"/>
      <c r="P2126" s="210"/>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7" t="str">
        <f ca="1">IF(ISERROR($V2127),"",OFFSET('Smelter Look-up'!$G$4,$V2127-4,0))</f>
        <v/>
      </c>
      <c r="I2127" s="208" t="str">
        <f ca="1">IF(ISERROR($V2127),"",OFFSET('Smelter Look-up'!$H$4,$V2127-4,0))</f>
        <v/>
      </c>
      <c r="J2127" s="208" t="str">
        <f ca="1">IF(ISERROR($V2127),"",OFFSET('Smelter Look-up'!$I$4,$V2127-4,0))</f>
        <v/>
      </c>
      <c r="K2127" s="152"/>
      <c r="L2127" s="152"/>
      <c r="M2127" s="152"/>
      <c r="N2127" s="152"/>
      <c r="O2127" s="152"/>
      <c r="P2127" s="210"/>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7" t="str">
        <f ca="1">IF(ISERROR($V2128),"",OFFSET('Smelter Look-up'!$G$4,$V2128-4,0))</f>
        <v/>
      </c>
      <c r="I2128" s="208" t="str">
        <f ca="1">IF(ISERROR($V2128),"",OFFSET('Smelter Look-up'!$H$4,$V2128-4,0))</f>
        <v/>
      </c>
      <c r="J2128" s="208" t="str">
        <f ca="1">IF(ISERROR($V2128),"",OFFSET('Smelter Look-up'!$I$4,$V2128-4,0))</f>
        <v/>
      </c>
      <c r="K2128" s="152"/>
      <c r="L2128" s="152"/>
      <c r="M2128" s="152"/>
      <c r="N2128" s="152"/>
      <c r="O2128" s="152"/>
      <c r="P2128" s="210"/>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7" t="str">
        <f ca="1">IF(ISERROR($V2129),"",OFFSET('Smelter Look-up'!$G$4,$V2129-4,0))</f>
        <v/>
      </c>
      <c r="I2129" s="208" t="str">
        <f ca="1">IF(ISERROR($V2129),"",OFFSET('Smelter Look-up'!$H$4,$V2129-4,0))</f>
        <v/>
      </c>
      <c r="J2129" s="208" t="str">
        <f ca="1">IF(ISERROR($V2129),"",OFFSET('Smelter Look-up'!$I$4,$V2129-4,0))</f>
        <v/>
      </c>
      <c r="K2129" s="152"/>
      <c r="L2129" s="152"/>
      <c r="M2129" s="152"/>
      <c r="N2129" s="152"/>
      <c r="O2129" s="152"/>
      <c r="P2129" s="210"/>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7" t="str">
        <f ca="1">IF(ISERROR($V2130),"",OFFSET('Smelter Look-up'!$G$4,$V2130-4,0))</f>
        <v/>
      </c>
      <c r="I2130" s="208" t="str">
        <f ca="1">IF(ISERROR($V2130),"",OFFSET('Smelter Look-up'!$H$4,$V2130-4,0))</f>
        <v/>
      </c>
      <c r="J2130" s="208" t="str">
        <f ca="1">IF(ISERROR($V2130),"",OFFSET('Smelter Look-up'!$I$4,$V2130-4,0))</f>
        <v/>
      </c>
      <c r="K2130" s="152"/>
      <c r="L2130" s="152"/>
      <c r="M2130" s="152"/>
      <c r="N2130" s="152"/>
      <c r="O2130" s="152"/>
      <c r="P2130" s="210"/>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7" t="str">
        <f ca="1">IF(ISERROR($V2131),"",OFFSET('Smelter Look-up'!$G$4,$V2131-4,0))</f>
        <v/>
      </c>
      <c r="I2131" s="208" t="str">
        <f ca="1">IF(ISERROR($V2131),"",OFFSET('Smelter Look-up'!$H$4,$V2131-4,0))</f>
        <v/>
      </c>
      <c r="J2131" s="208" t="str">
        <f ca="1">IF(ISERROR($V2131),"",OFFSET('Smelter Look-up'!$I$4,$V2131-4,0))</f>
        <v/>
      </c>
      <c r="K2131" s="152"/>
      <c r="L2131" s="152"/>
      <c r="M2131" s="152"/>
      <c r="N2131" s="152"/>
      <c r="O2131" s="152"/>
      <c r="P2131" s="210"/>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7" t="str">
        <f ca="1">IF(ISERROR($V2132),"",OFFSET('Smelter Look-up'!$G$4,$V2132-4,0))</f>
        <v/>
      </c>
      <c r="I2132" s="208" t="str">
        <f ca="1">IF(ISERROR($V2132),"",OFFSET('Smelter Look-up'!$H$4,$V2132-4,0))</f>
        <v/>
      </c>
      <c r="J2132" s="208" t="str">
        <f ca="1">IF(ISERROR($V2132),"",OFFSET('Smelter Look-up'!$I$4,$V2132-4,0))</f>
        <v/>
      </c>
      <c r="K2132" s="152"/>
      <c r="L2132" s="152"/>
      <c r="M2132" s="152"/>
      <c r="N2132" s="152"/>
      <c r="O2132" s="152"/>
      <c r="P2132" s="210"/>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7" t="str">
        <f ca="1">IF(ISERROR($V2133),"",OFFSET('Smelter Look-up'!$G$4,$V2133-4,0))</f>
        <v/>
      </c>
      <c r="I2133" s="208" t="str">
        <f ca="1">IF(ISERROR($V2133),"",OFFSET('Smelter Look-up'!$H$4,$V2133-4,0))</f>
        <v/>
      </c>
      <c r="J2133" s="208" t="str">
        <f ca="1">IF(ISERROR($V2133),"",OFFSET('Smelter Look-up'!$I$4,$V2133-4,0))</f>
        <v/>
      </c>
      <c r="K2133" s="152"/>
      <c r="L2133" s="152"/>
      <c r="M2133" s="152"/>
      <c r="N2133" s="152"/>
      <c r="O2133" s="152"/>
      <c r="P2133" s="210"/>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7" t="str">
        <f ca="1">IF(ISERROR($V2134),"",OFFSET('Smelter Look-up'!$G$4,$V2134-4,0))</f>
        <v/>
      </c>
      <c r="I2134" s="208" t="str">
        <f ca="1">IF(ISERROR($V2134),"",OFFSET('Smelter Look-up'!$H$4,$V2134-4,0))</f>
        <v/>
      </c>
      <c r="J2134" s="208" t="str">
        <f ca="1">IF(ISERROR($V2134),"",OFFSET('Smelter Look-up'!$I$4,$V2134-4,0))</f>
        <v/>
      </c>
      <c r="K2134" s="152"/>
      <c r="L2134" s="152"/>
      <c r="M2134" s="152"/>
      <c r="N2134" s="152"/>
      <c r="O2134" s="152"/>
      <c r="P2134" s="210"/>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7" t="str">
        <f ca="1">IF(ISERROR($V2135),"",OFFSET('Smelter Look-up'!$G$4,$V2135-4,0))</f>
        <v/>
      </c>
      <c r="I2135" s="208" t="str">
        <f ca="1">IF(ISERROR($V2135),"",OFFSET('Smelter Look-up'!$H$4,$V2135-4,0))</f>
        <v/>
      </c>
      <c r="J2135" s="208" t="str">
        <f ca="1">IF(ISERROR($V2135),"",OFFSET('Smelter Look-up'!$I$4,$V2135-4,0))</f>
        <v/>
      </c>
      <c r="K2135" s="152"/>
      <c r="L2135" s="152"/>
      <c r="M2135" s="152"/>
      <c r="N2135" s="152"/>
      <c r="O2135" s="152"/>
      <c r="P2135" s="210"/>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7" t="str">
        <f ca="1">IF(ISERROR($V2136),"",OFFSET('Smelter Look-up'!$G$4,$V2136-4,0))</f>
        <v/>
      </c>
      <c r="I2136" s="208" t="str">
        <f ca="1">IF(ISERROR($V2136),"",OFFSET('Smelter Look-up'!$H$4,$V2136-4,0))</f>
        <v/>
      </c>
      <c r="J2136" s="208" t="str">
        <f ca="1">IF(ISERROR($V2136),"",OFFSET('Smelter Look-up'!$I$4,$V2136-4,0))</f>
        <v/>
      </c>
      <c r="K2136" s="152"/>
      <c r="L2136" s="152"/>
      <c r="M2136" s="152"/>
      <c r="N2136" s="152"/>
      <c r="O2136" s="152"/>
      <c r="P2136" s="210"/>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7" t="str">
        <f ca="1">IF(ISERROR($V2137),"",OFFSET('Smelter Look-up'!$G$4,$V2137-4,0))</f>
        <v/>
      </c>
      <c r="I2137" s="208" t="str">
        <f ca="1">IF(ISERROR($V2137),"",OFFSET('Smelter Look-up'!$H$4,$V2137-4,0))</f>
        <v/>
      </c>
      <c r="J2137" s="208" t="str">
        <f ca="1">IF(ISERROR($V2137),"",OFFSET('Smelter Look-up'!$I$4,$V2137-4,0))</f>
        <v/>
      </c>
      <c r="K2137" s="152"/>
      <c r="L2137" s="152"/>
      <c r="M2137" s="152"/>
      <c r="N2137" s="152"/>
      <c r="O2137" s="152"/>
      <c r="P2137" s="210"/>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7" t="str">
        <f ca="1">IF(ISERROR($V2138),"",OFFSET('Smelter Look-up'!$G$4,$V2138-4,0))</f>
        <v/>
      </c>
      <c r="I2138" s="208" t="str">
        <f ca="1">IF(ISERROR($V2138),"",OFFSET('Smelter Look-up'!$H$4,$V2138-4,0))</f>
        <v/>
      </c>
      <c r="J2138" s="208" t="str">
        <f ca="1">IF(ISERROR($V2138),"",OFFSET('Smelter Look-up'!$I$4,$V2138-4,0))</f>
        <v/>
      </c>
      <c r="K2138" s="152"/>
      <c r="L2138" s="152"/>
      <c r="M2138" s="152"/>
      <c r="N2138" s="152"/>
      <c r="O2138" s="152"/>
      <c r="P2138" s="210"/>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7" t="str">
        <f ca="1">IF(ISERROR($V2139),"",OFFSET('Smelter Look-up'!$G$4,$V2139-4,0))</f>
        <v/>
      </c>
      <c r="I2139" s="208" t="str">
        <f ca="1">IF(ISERROR($V2139),"",OFFSET('Smelter Look-up'!$H$4,$V2139-4,0))</f>
        <v/>
      </c>
      <c r="J2139" s="208" t="str">
        <f ca="1">IF(ISERROR($V2139),"",OFFSET('Smelter Look-up'!$I$4,$V2139-4,0))</f>
        <v/>
      </c>
      <c r="K2139" s="152"/>
      <c r="L2139" s="152"/>
      <c r="M2139" s="152"/>
      <c r="N2139" s="152"/>
      <c r="O2139" s="152"/>
      <c r="P2139" s="210"/>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7" t="str">
        <f ca="1">IF(ISERROR($V2140),"",OFFSET('Smelter Look-up'!$G$4,$V2140-4,0))</f>
        <v/>
      </c>
      <c r="I2140" s="208" t="str">
        <f ca="1">IF(ISERROR($V2140),"",OFFSET('Smelter Look-up'!$H$4,$V2140-4,0))</f>
        <v/>
      </c>
      <c r="J2140" s="208" t="str">
        <f ca="1">IF(ISERROR($V2140),"",OFFSET('Smelter Look-up'!$I$4,$V2140-4,0))</f>
        <v/>
      </c>
      <c r="K2140" s="152"/>
      <c r="L2140" s="152"/>
      <c r="M2140" s="152"/>
      <c r="N2140" s="152"/>
      <c r="O2140" s="152"/>
      <c r="P2140" s="210"/>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7" t="str">
        <f ca="1">IF(ISERROR($V2141),"",OFFSET('Smelter Look-up'!$G$4,$V2141-4,0))</f>
        <v/>
      </c>
      <c r="I2141" s="208" t="str">
        <f ca="1">IF(ISERROR($V2141),"",OFFSET('Smelter Look-up'!$H$4,$V2141-4,0))</f>
        <v/>
      </c>
      <c r="J2141" s="208" t="str">
        <f ca="1">IF(ISERROR($V2141),"",OFFSET('Smelter Look-up'!$I$4,$V2141-4,0))</f>
        <v/>
      </c>
      <c r="K2141" s="152"/>
      <c r="L2141" s="152"/>
      <c r="M2141" s="152"/>
      <c r="N2141" s="152"/>
      <c r="O2141" s="152"/>
      <c r="P2141" s="210"/>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7" t="str">
        <f ca="1">IF(ISERROR($V2142),"",OFFSET('Smelter Look-up'!$G$4,$V2142-4,0))</f>
        <v/>
      </c>
      <c r="I2142" s="208" t="str">
        <f ca="1">IF(ISERROR($V2142),"",OFFSET('Smelter Look-up'!$H$4,$V2142-4,0))</f>
        <v/>
      </c>
      <c r="J2142" s="208" t="str">
        <f ca="1">IF(ISERROR($V2142),"",OFFSET('Smelter Look-up'!$I$4,$V2142-4,0))</f>
        <v/>
      </c>
      <c r="K2142" s="152"/>
      <c r="L2142" s="152"/>
      <c r="M2142" s="152"/>
      <c r="N2142" s="152"/>
      <c r="O2142" s="152"/>
      <c r="P2142" s="210"/>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7" t="str">
        <f ca="1">IF(ISERROR($V2143),"",OFFSET('Smelter Look-up'!$G$4,$V2143-4,0))</f>
        <v/>
      </c>
      <c r="I2143" s="208" t="str">
        <f ca="1">IF(ISERROR($V2143),"",OFFSET('Smelter Look-up'!$H$4,$V2143-4,0))</f>
        <v/>
      </c>
      <c r="J2143" s="208" t="str">
        <f ca="1">IF(ISERROR($V2143),"",OFFSET('Smelter Look-up'!$I$4,$V2143-4,0))</f>
        <v/>
      </c>
      <c r="K2143" s="152"/>
      <c r="L2143" s="152"/>
      <c r="M2143" s="152"/>
      <c r="N2143" s="152"/>
      <c r="O2143" s="152"/>
      <c r="P2143" s="210"/>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7" t="str">
        <f ca="1">IF(ISERROR($V2144),"",OFFSET('Smelter Look-up'!$G$4,$V2144-4,0))</f>
        <v/>
      </c>
      <c r="I2144" s="208" t="str">
        <f ca="1">IF(ISERROR($V2144),"",OFFSET('Smelter Look-up'!$H$4,$V2144-4,0))</f>
        <v/>
      </c>
      <c r="J2144" s="208" t="str">
        <f ca="1">IF(ISERROR($V2144),"",OFFSET('Smelter Look-up'!$I$4,$V2144-4,0))</f>
        <v/>
      </c>
      <c r="K2144" s="152"/>
      <c r="L2144" s="152"/>
      <c r="M2144" s="152"/>
      <c r="N2144" s="152"/>
      <c r="O2144" s="152"/>
      <c r="P2144" s="210"/>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7" t="str">
        <f ca="1">IF(ISERROR($V2145),"",OFFSET('Smelter Look-up'!$G$4,$V2145-4,0))</f>
        <v/>
      </c>
      <c r="I2145" s="208" t="str">
        <f ca="1">IF(ISERROR($V2145),"",OFFSET('Smelter Look-up'!$H$4,$V2145-4,0))</f>
        <v/>
      </c>
      <c r="J2145" s="208" t="str">
        <f ca="1">IF(ISERROR($V2145),"",OFFSET('Smelter Look-up'!$I$4,$V2145-4,0))</f>
        <v/>
      </c>
      <c r="K2145" s="152"/>
      <c r="L2145" s="152"/>
      <c r="M2145" s="152"/>
      <c r="N2145" s="152"/>
      <c r="O2145" s="152"/>
      <c r="P2145" s="210"/>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7" t="str">
        <f ca="1">IF(ISERROR($V2146),"",OFFSET('Smelter Look-up'!$G$4,$V2146-4,0))</f>
        <v/>
      </c>
      <c r="I2146" s="208" t="str">
        <f ca="1">IF(ISERROR($V2146),"",OFFSET('Smelter Look-up'!$H$4,$V2146-4,0))</f>
        <v/>
      </c>
      <c r="J2146" s="208" t="str">
        <f ca="1">IF(ISERROR($V2146),"",OFFSET('Smelter Look-up'!$I$4,$V2146-4,0))</f>
        <v/>
      </c>
      <c r="K2146" s="152"/>
      <c r="L2146" s="152"/>
      <c r="M2146" s="152"/>
      <c r="N2146" s="152"/>
      <c r="O2146" s="152"/>
      <c r="P2146" s="210"/>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7" t="str">
        <f ca="1">IF(ISERROR($V2147),"",OFFSET('Smelter Look-up'!$G$4,$V2147-4,0))</f>
        <v/>
      </c>
      <c r="I2147" s="208" t="str">
        <f ca="1">IF(ISERROR($V2147),"",OFFSET('Smelter Look-up'!$H$4,$V2147-4,0))</f>
        <v/>
      </c>
      <c r="J2147" s="208" t="str">
        <f ca="1">IF(ISERROR($V2147),"",OFFSET('Smelter Look-up'!$I$4,$V2147-4,0))</f>
        <v/>
      </c>
      <c r="K2147" s="152"/>
      <c r="L2147" s="152"/>
      <c r="M2147" s="152"/>
      <c r="N2147" s="152"/>
      <c r="O2147" s="152"/>
      <c r="P2147" s="210"/>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7" t="str">
        <f ca="1">IF(ISERROR($V2148),"",OFFSET('Smelter Look-up'!$G$4,$V2148-4,0))</f>
        <v/>
      </c>
      <c r="I2148" s="208" t="str">
        <f ca="1">IF(ISERROR($V2148),"",OFFSET('Smelter Look-up'!$H$4,$V2148-4,0))</f>
        <v/>
      </c>
      <c r="J2148" s="208" t="str">
        <f ca="1">IF(ISERROR($V2148),"",OFFSET('Smelter Look-up'!$I$4,$V2148-4,0))</f>
        <v/>
      </c>
      <c r="K2148" s="152"/>
      <c r="L2148" s="152"/>
      <c r="M2148" s="152"/>
      <c r="N2148" s="152"/>
      <c r="O2148" s="152"/>
      <c r="P2148" s="210"/>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7" t="str">
        <f ca="1">IF(ISERROR($V2149),"",OFFSET('Smelter Look-up'!$G$4,$V2149-4,0))</f>
        <v/>
      </c>
      <c r="I2149" s="208" t="str">
        <f ca="1">IF(ISERROR($V2149),"",OFFSET('Smelter Look-up'!$H$4,$V2149-4,0))</f>
        <v/>
      </c>
      <c r="J2149" s="208" t="str">
        <f ca="1">IF(ISERROR($V2149),"",OFFSET('Smelter Look-up'!$I$4,$V2149-4,0))</f>
        <v/>
      </c>
      <c r="K2149" s="152"/>
      <c r="L2149" s="152"/>
      <c r="M2149" s="152"/>
      <c r="N2149" s="152"/>
      <c r="O2149" s="152"/>
      <c r="P2149" s="210"/>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7" t="str">
        <f ca="1">IF(ISERROR($V2150),"",OFFSET('Smelter Look-up'!$G$4,$V2150-4,0))</f>
        <v/>
      </c>
      <c r="I2150" s="208" t="str">
        <f ca="1">IF(ISERROR($V2150),"",OFFSET('Smelter Look-up'!$H$4,$V2150-4,0))</f>
        <v/>
      </c>
      <c r="J2150" s="208" t="str">
        <f ca="1">IF(ISERROR($V2150),"",OFFSET('Smelter Look-up'!$I$4,$V2150-4,0))</f>
        <v/>
      </c>
      <c r="K2150" s="152"/>
      <c r="L2150" s="152"/>
      <c r="M2150" s="152"/>
      <c r="N2150" s="152"/>
      <c r="O2150" s="152"/>
      <c r="P2150" s="210"/>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7" t="str">
        <f ca="1">IF(ISERROR($V2151),"",OFFSET('Smelter Look-up'!$G$4,$V2151-4,0))</f>
        <v/>
      </c>
      <c r="I2151" s="208" t="str">
        <f ca="1">IF(ISERROR($V2151),"",OFFSET('Smelter Look-up'!$H$4,$V2151-4,0))</f>
        <v/>
      </c>
      <c r="J2151" s="208" t="str">
        <f ca="1">IF(ISERROR($V2151),"",OFFSET('Smelter Look-up'!$I$4,$V2151-4,0))</f>
        <v/>
      </c>
      <c r="K2151" s="152"/>
      <c r="L2151" s="152"/>
      <c r="M2151" s="152"/>
      <c r="N2151" s="152"/>
      <c r="O2151" s="152"/>
      <c r="P2151" s="210"/>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7" t="str">
        <f ca="1">IF(ISERROR($V2152),"",OFFSET('Smelter Look-up'!$G$4,$V2152-4,0))</f>
        <v/>
      </c>
      <c r="I2152" s="208" t="str">
        <f ca="1">IF(ISERROR($V2152),"",OFFSET('Smelter Look-up'!$H$4,$V2152-4,0))</f>
        <v/>
      </c>
      <c r="J2152" s="208" t="str">
        <f ca="1">IF(ISERROR($V2152),"",OFFSET('Smelter Look-up'!$I$4,$V2152-4,0))</f>
        <v/>
      </c>
      <c r="K2152" s="152"/>
      <c r="L2152" s="152"/>
      <c r="M2152" s="152"/>
      <c r="N2152" s="152"/>
      <c r="O2152" s="152"/>
      <c r="P2152" s="210"/>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7" t="str">
        <f ca="1">IF(ISERROR($V2153),"",OFFSET('Smelter Look-up'!$G$4,$V2153-4,0))</f>
        <v/>
      </c>
      <c r="I2153" s="208" t="str">
        <f ca="1">IF(ISERROR($V2153),"",OFFSET('Smelter Look-up'!$H$4,$V2153-4,0))</f>
        <v/>
      </c>
      <c r="J2153" s="208" t="str">
        <f ca="1">IF(ISERROR($V2153),"",OFFSET('Smelter Look-up'!$I$4,$V2153-4,0))</f>
        <v/>
      </c>
      <c r="K2153" s="152"/>
      <c r="L2153" s="152"/>
      <c r="M2153" s="152"/>
      <c r="N2153" s="152"/>
      <c r="O2153" s="152"/>
      <c r="P2153" s="210"/>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7" t="str">
        <f ca="1">IF(ISERROR($V2154),"",OFFSET('Smelter Look-up'!$G$4,$V2154-4,0))</f>
        <v/>
      </c>
      <c r="I2154" s="208" t="str">
        <f ca="1">IF(ISERROR($V2154),"",OFFSET('Smelter Look-up'!$H$4,$V2154-4,0))</f>
        <v/>
      </c>
      <c r="J2154" s="208" t="str">
        <f ca="1">IF(ISERROR($V2154),"",OFFSET('Smelter Look-up'!$I$4,$V2154-4,0))</f>
        <v/>
      </c>
      <c r="K2154" s="152"/>
      <c r="L2154" s="152"/>
      <c r="M2154" s="152"/>
      <c r="N2154" s="152"/>
      <c r="O2154" s="152"/>
      <c r="P2154" s="210"/>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7" t="str">
        <f ca="1">IF(ISERROR($V2155),"",OFFSET('Smelter Look-up'!$G$4,$V2155-4,0))</f>
        <v/>
      </c>
      <c r="I2155" s="208" t="str">
        <f ca="1">IF(ISERROR($V2155),"",OFFSET('Smelter Look-up'!$H$4,$V2155-4,0))</f>
        <v/>
      </c>
      <c r="J2155" s="208" t="str">
        <f ca="1">IF(ISERROR($V2155),"",OFFSET('Smelter Look-up'!$I$4,$V2155-4,0))</f>
        <v/>
      </c>
      <c r="K2155" s="152"/>
      <c r="L2155" s="152"/>
      <c r="M2155" s="152"/>
      <c r="N2155" s="152"/>
      <c r="O2155" s="152"/>
      <c r="P2155" s="210"/>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7" t="str">
        <f ca="1">IF(ISERROR($V2156),"",OFFSET('Smelter Look-up'!$G$4,$V2156-4,0))</f>
        <v/>
      </c>
      <c r="I2156" s="208" t="str">
        <f ca="1">IF(ISERROR($V2156),"",OFFSET('Smelter Look-up'!$H$4,$V2156-4,0))</f>
        <v/>
      </c>
      <c r="J2156" s="208" t="str">
        <f ca="1">IF(ISERROR($V2156),"",OFFSET('Smelter Look-up'!$I$4,$V2156-4,0))</f>
        <v/>
      </c>
      <c r="K2156" s="152"/>
      <c r="L2156" s="152"/>
      <c r="M2156" s="152"/>
      <c r="N2156" s="152"/>
      <c r="O2156" s="152"/>
      <c r="P2156" s="210"/>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7" t="str">
        <f ca="1">IF(ISERROR($V2157),"",OFFSET('Smelter Look-up'!$G$4,$V2157-4,0))</f>
        <v/>
      </c>
      <c r="I2157" s="208" t="str">
        <f ca="1">IF(ISERROR($V2157),"",OFFSET('Smelter Look-up'!$H$4,$V2157-4,0))</f>
        <v/>
      </c>
      <c r="J2157" s="208" t="str">
        <f ca="1">IF(ISERROR($V2157),"",OFFSET('Smelter Look-up'!$I$4,$V2157-4,0))</f>
        <v/>
      </c>
      <c r="K2157" s="152"/>
      <c r="L2157" s="152"/>
      <c r="M2157" s="152"/>
      <c r="N2157" s="152"/>
      <c r="O2157" s="152"/>
      <c r="P2157" s="210"/>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7" t="str">
        <f ca="1">IF(ISERROR($V2158),"",OFFSET('Smelter Look-up'!$G$4,$V2158-4,0))</f>
        <v/>
      </c>
      <c r="I2158" s="208" t="str">
        <f ca="1">IF(ISERROR($V2158),"",OFFSET('Smelter Look-up'!$H$4,$V2158-4,0))</f>
        <v/>
      </c>
      <c r="J2158" s="208" t="str">
        <f ca="1">IF(ISERROR($V2158),"",OFFSET('Smelter Look-up'!$I$4,$V2158-4,0))</f>
        <v/>
      </c>
      <c r="K2158" s="152"/>
      <c r="L2158" s="152"/>
      <c r="M2158" s="152"/>
      <c r="N2158" s="152"/>
      <c r="O2158" s="152"/>
      <c r="P2158" s="210"/>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7" t="str">
        <f ca="1">IF(ISERROR($V2159),"",OFFSET('Smelter Look-up'!$G$4,$V2159-4,0))</f>
        <v/>
      </c>
      <c r="I2159" s="208" t="str">
        <f ca="1">IF(ISERROR($V2159),"",OFFSET('Smelter Look-up'!$H$4,$V2159-4,0))</f>
        <v/>
      </c>
      <c r="J2159" s="208" t="str">
        <f ca="1">IF(ISERROR($V2159),"",OFFSET('Smelter Look-up'!$I$4,$V2159-4,0))</f>
        <v/>
      </c>
      <c r="K2159" s="152"/>
      <c r="L2159" s="152"/>
      <c r="M2159" s="152"/>
      <c r="N2159" s="152"/>
      <c r="O2159" s="152"/>
      <c r="P2159" s="210"/>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7" t="str">
        <f ca="1">IF(ISERROR($V2160),"",OFFSET('Smelter Look-up'!$G$4,$V2160-4,0))</f>
        <v/>
      </c>
      <c r="I2160" s="208" t="str">
        <f ca="1">IF(ISERROR($V2160),"",OFFSET('Smelter Look-up'!$H$4,$V2160-4,0))</f>
        <v/>
      </c>
      <c r="J2160" s="208" t="str">
        <f ca="1">IF(ISERROR($V2160),"",OFFSET('Smelter Look-up'!$I$4,$V2160-4,0))</f>
        <v/>
      </c>
      <c r="K2160" s="152"/>
      <c r="L2160" s="152"/>
      <c r="M2160" s="152"/>
      <c r="N2160" s="152"/>
      <c r="O2160" s="152"/>
      <c r="P2160" s="210"/>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7" t="str">
        <f ca="1">IF(ISERROR($V2161),"",OFFSET('Smelter Look-up'!$G$4,$V2161-4,0))</f>
        <v/>
      </c>
      <c r="I2161" s="208" t="str">
        <f ca="1">IF(ISERROR($V2161),"",OFFSET('Smelter Look-up'!$H$4,$V2161-4,0))</f>
        <v/>
      </c>
      <c r="J2161" s="208" t="str">
        <f ca="1">IF(ISERROR($V2161),"",OFFSET('Smelter Look-up'!$I$4,$V2161-4,0))</f>
        <v/>
      </c>
      <c r="K2161" s="152"/>
      <c r="L2161" s="152"/>
      <c r="M2161" s="152"/>
      <c r="N2161" s="152"/>
      <c r="O2161" s="152"/>
      <c r="P2161" s="210"/>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7" t="str">
        <f ca="1">IF(ISERROR($V2162),"",OFFSET('Smelter Look-up'!$G$4,$V2162-4,0))</f>
        <v/>
      </c>
      <c r="I2162" s="208" t="str">
        <f ca="1">IF(ISERROR($V2162),"",OFFSET('Smelter Look-up'!$H$4,$V2162-4,0))</f>
        <v/>
      </c>
      <c r="J2162" s="208" t="str">
        <f ca="1">IF(ISERROR($V2162),"",OFFSET('Smelter Look-up'!$I$4,$V2162-4,0))</f>
        <v/>
      </c>
      <c r="K2162" s="152"/>
      <c r="L2162" s="152"/>
      <c r="M2162" s="152"/>
      <c r="N2162" s="152"/>
      <c r="O2162" s="152"/>
      <c r="P2162" s="210"/>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7" t="str">
        <f ca="1">IF(ISERROR($V2163),"",OFFSET('Smelter Look-up'!$G$4,$V2163-4,0))</f>
        <v/>
      </c>
      <c r="I2163" s="208" t="str">
        <f ca="1">IF(ISERROR($V2163),"",OFFSET('Smelter Look-up'!$H$4,$V2163-4,0))</f>
        <v/>
      </c>
      <c r="J2163" s="208" t="str">
        <f ca="1">IF(ISERROR($V2163),"",OFFSET('Smelter Look-up'!$I$4,$V2163-4,0))</f>
        <v/>
      </c>
      <c r="K2163" s="152"/>
      <c r="L2163" s="152"/>
      <c r="M2163" s="152"/>
      <c r="N2163" s="152"/>
      <c r="O2163" s="152"/>
      <c r="P2163" s="210"/>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7" t="str">
        <f ca="1">IF(ISERROR($V2164),"",OFFSET('Smelter Look-up'!$G$4,$V2164-4,0))</f>
        <v/>
      </c>
      <c r="I2164" s="208" t="str">
        <f ca="1">IF(ISERROR($V2164),"",OFFSET('Smelter Look-up'!$H$4,$V2164-4,0))</f>
        <v/>
      </c>
      <c r="J2164" s="208" t="str">
        <f ca="1">IF(ISERROR($V2164),"",OFFSET('Smelter Look-up'!$I$4,$V2164-4,0))</f>
        <v/>
      </c>
      <c r="K2164" s="152"/>
      <c r="L2164" s="152"/>
      <c r="M2164" s="152"/>
      <c r="N2164" s="152"/>
      <c r="O2164" s="152"/>
      <c r="P2164" s="210"/>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7" t="str">
        <f ca="1">IF(ISERROR($V2165),"",OFFSET('Smelter Look-up'!$G$4,$V2165-4,0))</f>
        <v/>
      </c>
      <c r="I2165" s="208" t="str">
        <f ca="1">IF(ISERROR($V2165),"",OFFSET('Smelter Look-up'!$H$4,$V2165-4,0))</f>
        <v/>
      </c>
      <c r="J2165" s="208" t="str">
        <f ca="1">IF(ISERROR($V2165),"",OFFSET('Smelter Look-up'!$I$4,$V2165-4,0))</f>
        <v/>
      </c>
      <c r="K2165" s="152"/>
      <c r="L2165" s="152"/>
      <c r="M2165" s="152"/>
      <c r="N2165" s="152"/>
      <c r="O2165" s="152"/>
      <c r="P2165" s="210"/>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7" t="str">
        <f ca="1">IF(ISERROR($V2166),"",OFFSET('Smelter Look-up'!$G$4,$V2166-4,0))</f>
        <v/>
      </c>
      <c r="I2166" s="208" t="str">
        <f ca="1">IF(ISERROR($V2166),"",OFFSET('Smelter Look-up'!$H$4,$V2166-4,0))</f>
        <v/>
      </c>
      <c r="J2166" s="208" t="str">
        <f ca="1">IF(ISERROR($V2166),"",OFFSET('Smelter Look-up'!$I$4,$V2166-4,0))</f>
        <v/>
      </c>
      <c r="K2166" s="152"/>
      <c r="L2166" s="152"/>
      <c r="M2166" s="152"/>
      <c r="N2166" s="152"/>
      <c r="O2166" s="152"/>
      <c r="P2166" s="210"/>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7" t="str">
        <f ca="1">IF(ISERROR($V2167),"",OFFSET('Smelter Look-up'!$G$4,$V2167-4,0))</f>
        <v/>
      </c>
      <c r="I2167" s="208" t="str">
        <f ca="1">IF(ISERROR($V2167),"",OFFSET('Smelter Look-up'!$H$4,$V2167-4,0))</f>
        <v/>
      </c>
      <c r="J2167" s="208" t="str">
        <f ca="1">IF(ISERROR($V2167),"",OFFSET('Smelter Look-up'!$I$4,$V2167-4,0))</f>
        <v/>
      </c>
      <c r="K2167" s="152"/>
      <c r="L2167" s="152"/>
      <c r="M2167" s="152"/>
      <c r="N2167" s="152"/>
      <c r="O2167" s="152"/>
      <c r="P2167" s="210"/>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7" t="str">
        <f ca="1">IF(ISERROR($V2168),"",OFFSET('Smelter Look-up'!$G$4,$V2168-4,0))</f>
        <v/>
      </c>
      <c r="I2168" s="208" t="str">
        <f ca="1">IF(ISERROR($V2168),"",OFFSET('Smelter Look-up'!$H$4,$V2168-4,0))</f>
        <v/>
      </c>
      <c r="J2168" s="208" t="str">
        <f ca="1">IF(ISERROR($V2168),"",OFFSET('Smelter Look-up'!$I$4,$V2168-4,0))</f>
        <v/>
      </c>
      <c r="K2168" s="152"/>
      <c r="L2168" s="152"/>
      <c r="M2168" s="152"/>
      <c r="N2168" s="152"/>
      <c r="O2168" s="152"/>
      <c r="P2168" s="210"/>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7" t="str">
        <f ca="1">IF(ISERROR($V2169),"",OFFSET('Smelter Look-up'!$G$4,$V2169-4,0))</f>
        <v/>
      </c>
      <c r="I2169" s="208" t="str">
        <f ca="1">IF(ISERROR($V2169),"",OFFSET('Smelter Look-up'!$H$4,$V2169-4,0))</f>
        <v/>
      </c>
      <c r="J2169" s="208" t="str">
        <f ca="1">IF(ISERROR($V2169),"",OFFSET('Smelter Look-up'!$I$4,$V2169-4,0))</f>
        <v/>
      </c>
      <c r="K2169" s="152"/>
      <c r="L2169" s="152"/>
      <c r="M2169" s="152"/>
      <c r="N2169" s="152"/>
      <c r="O2169" s="152"/>
      <c r="P2169" s="210"/>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7" t="str">
        <f ca="1">IF(ISERROR($V2170),"",OFFSET('Smelter Look-up'!$G$4,$V2170-4,0))</f>
        <v/>
      </c>
      <c r="I2170" s="208" t="str">
        <f ca="1">IF(ISERROR($V2170),"",OFFSET('Smelter Look-up'!$H$4,$V2170-4,0))</f>
        <v/>
      </c>
      <c r="J2170" s="208" t="str">
        <f ca="1">IF(ISERROR($V2170),"",OFFSET('Smelter Look-up'!$I$4,$V2170-4,0))</f>
        <v/>
      </c>
      <c r="K2170" s="152"/>
      <c r="L2170" s="152"/>
      <c r="M2170" s="152"/>
      <c r="N2170" s="152"/>
      <c r="O2170" s="152"/>
      <c r="P2170" s="210"/>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7" t="str">
        <f ca="1">IF(ISERROR($V2171),"",OFFSET('Smelter Look-up'!$G$4,$V2171-4,0))</f>
        <v/>
      </c>
      <c r="I2171" s="208" t="str">
        <f ca="1">IF(ISERROR($V2171),"",OFFSET('Smelter Look-up'!$H$4,$V2171-4,0))</f>
        <v/>
      </c>
      <c r="J2171" s="208" t="str">
        <f ca="1">IF(ISERROR($V2171),"",OFFSET('Smelter Look-up'!$I$4,$V2171-4,0))</f>
        <v/>
      </c>
      <c r="K2171" s="152"/>
      <c r="L2171" s="152"/>
      <c r="M2171" s="152"/>
      <c r="N2171" s="152"/>
      <c r="O2171" s="152"/>
      <c r="P2171" s="210"/>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7" t="str">
        <f ca="1">IF(ISERROR($V2172),"",OFFSET('Smelter Look-up'!$G$4,$V2172-4,0))</f>
        <v/>
      </c>
      <c r="I2172" s="208" t="str">
        <f ca="1">IF(ISERROR($V2172),"",OFFSET('Smelter Look-up'!$H$4,$V2172-4,0))</f>
        <v/>
      </c>
      <c r="J2172" s="208" t="str">
        <f ca="1">IF(ISERROR($V2172),"",OFFSET('Smelter Look-up'!$I$4,$V2172-4,0))</f>
        <v/>
      </c>
      <c r="K2172" s="152"/>
      <c r="L2172" s="152"/>
      <c r="M2172" s="152"/>
      <c r="N2172" s="152"/>
      <c r="O2172" s="152"/>
      <c r="P2172" s="210"/>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7" t="str">
        <f ca="1">IF(ISERROR($V2173),"",OFFSET('Smelter Look-up'!$G$4,$V2173-4,0))</f>
        <v/>
      </c>
      <c r="I2173" s="208" t="str">
        <f ca="1">IF(ISERROR($V2173),"",OFFSET('Smelter Look-up'!$H$4,$V2173-4,0))</f>
        <v/>
      </c>
      <c r="J2173" s="208" t="str">
        <f ca="1">IF(ISERROR($V2173),"",OFFSET('Smelter Look-up'!$I$4,$V2173-4,0))</f>
        <v/>
      </c>
      <c r="K2173" s="152"/>
      <c r="L2173" s="152"/>
      <c r="M2173" s="152"/>
      <c r="N2173" s="152"/>
      <c r="O2173" s="152"/>
      <c r="P2173" s="210"/>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7" t="str">
        <f ca="1">IF(ISERROR($V2174),"",OFFSET('Smelter Look-up'!$G$4,$V2174-4,0))</f>
        <v/>
      </c>
      <c r="I2174" s="208" t="str">
        <f ca="1">IF(ISERROR($V2174),"",OFFSET('Smelter Look-up'!$H$4,$V2174-4,0))</f>
        <v/>
      </c>
      <c r="J2174" s="208" t="str">
        <f ca="1">IF(ISERROR($V2174),"",OFFSET('Smelter Look-up'!$I$4,$V2174-4,0))</f>
        <v/>
      </c>
      <c r="K2174" s="152"/>
      <c r="L2174" s="152"/>
      <c r="M2174" s="152"/>
      <c r="N2174" s="152"/>
      <c r="O2174" s="152"/>
      <c r="P2174" s="210"/>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7" t="str">
        <f ca="1">IF(ISERROR($V2175),"",OFFSET('Smelter Look-up'!$G$4,$V2175-4,0))</f>
        <v/>
      </c>
      <c r="I2175" s="208" t="str">
        <f ca="1">IF(ISERROR($V2175),"",OFFSET('Smelter Look-up'!$H$4,$V2175-4,0))</f>
        <v/>
      </c>
      <c r="J2175" s="208" t="str">
        <f ca="1">IF(ISERROR($V2175),"",OFFSET('Smelter Look-up'!$I$4,$V2175-4,0))</f>
        <v/>
      </c>
      <c r="K2175" s="152"/>
      <c r="L2175" s="152"/>
      <c r="M2175" s="152"/>
      <c r="N2175" s="152"/>
      <c r="O2175" s="152"/>
      <c r="P2175" s="210"/>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7" t="str">
        <f ca="1">IF(ISERROR($V2176),"",OFFSET('Smelter Look-up'!$G$4,$V2176-4,0))</f>
        <v/>
      </c>
      <c r="I2176" s="208" t="str">
        <f ca="1">IF(ISERROR($V2176),"",OFFSET('Smelter Look-up'!$H$4,$V2176-4,0))</f>
        <v/>
      </c>
      <c r="J2176" s="208" t="str">
        <f ca="1">IF(ISERROR($V2176),"",OFFSET('Smelter Look-up'!$I$4,$V2176-4,0))</f>
        <v/>
      </c>
      <c r="K2176" s="152"/>
      <c r="L2176" s="152"/>
      <c r="M2176" s="152"/>
      <c r="N2176" s="152"/>
      <c r="O2176" s="152"/>
      <c r="P2176" s="210"/>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7" t="str">
        <f ca="1">IF(ISERROR($V2177),"",OFFSET('Smelter Look-up'!$G$4,$V2177-4,0))</f>
        <v/>
      </c>
      <c r="I2177" s="208" t="str">
        <f ca="1">IF(ISERROR($V2177),"",OFFSET('Smelter Look-up'!$H$4,$V2177-4,0))</f>
        <v/>
      </c>
      <c r="J2177" s="208" t="str">
        <f ca="1">IF(ISERROR($V2177),"",OFFSET('Smelter Look-up'!$I$4,$V2177-4,0))</f>
        <v/>
      </c>
      <c r="K2177" s="152"/>
      <c r="L2177" s="152"/>
      <c r="M2177" s="152"/>
      <c r="N2177" s="152"/>
      <c r="O2177" s="152"/>
      <c r="P2177" s="210"/>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7" t="str">
        <f ca="1">IF(ISERROR($V2178),"",OFFSET('Smelter Look-up'!$G$4,$V2178-4,0))</f>
        <v/>
      </c>
      <c r="I2178" s="208" t="str">
        <f ca="1">IF(ISERROR($V2178),"",OFFSET('Smelter Look-up'!$H$4,$V2178-4,0))</f>
        <v/>
      </c>
      <c r="J2178" s="208" t="str">
        <f ca="1">IF(ISERROR($V2178),"",OFFSET('Smelter Look-up'!$I$4,$V2178-4,0))</f>
        <v/>
      </c>
      <c r="K2178" s="152"/>
      <c r="L2178" s="152"/>
      <c r="M2178" s="152"/>
      <c r="N2178" s="152"/>
      <c r="O2178" s="152"/>
      <c r="P2178" s="210"/>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7" t="str">
        <f ca="1">IF(ISERROR($V2179),"",OFFSET('Smelter Look-up'!$G$4,$V2179-4,0))</f>
        <v/>
      </c>
      <c r="I2179" s="208" t="str">
        <f ca="1">IF(ISERROR($V2179),"",OFFSET('Smelter Look-up'!$H$4,$V2179-4,0))</f>
        <v/>
      </c>
      <c r="J2179" s="208" t="str">
        <f ca="1">IF(ISERROR($V2179),"",OFFSET('Smelter Look-up'!$I$4,$V2179-4,0))</f>
        <v/>
      </c>
      <c r="K2179" s="152"/>
      <c r="L2179" s="152"/>
      <c r="M2179" s="152"/>
      <c r="N2179" s="152"/>
      <c r="O2179" s="152"/>
      <c r="P2179" s="210"/>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7" t="str">
        <f ca="1">IF(ISERROR($V2180),"",OFFSET('Smelter Look-up'!$G$4,$V2180-4,0))</f>
        <v/>
      </c>
      <c r="I2180" s="208" t="str">
        <f ca="1">IF(ISERROR($V2180),"",OFFSET('Smelter Look-up'!$H$4,$V2180-4,0))</f>
        <v/>
      </c>
      <c r="J2180" s="208" t="str">
        <f ca="1">IF(ISERROR($V2180),"",OFFSET('Smelter Look-up'!$I$4,$V2180-4,0))</f>
        <v/>
      </c>
      <c r="K2180" s="152"/>
      <c r="L2180" s="152"/>
      <c r="M2180" s="152"/>
      <c r="N2180" s="152"/>
      <c r="O2180" s="152"/>
      <c r="P2180" s="210"/>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7" t="str">
        <f ca="1">IF(ISERROR($V2181),"",OFFSET('Smelter Look-up'!$G$4,$V2181-4,0))</f>
        <v/>
      </c>
      <c r="I2181" s="208" t="str">
        <f ca="1">IF(ISERROR($V2181),"",OFFSET('Smelter Look-up'!$H$4,$V2181-4,0))</f>
        <v/>
      </c>
      <c r="J2181" s="208" t="str">
        <f ca="1">IF(ISERROR($V2181),"",OFFSET('Smelter Look-up'!$I$4,$V2181-4,0))</f>
        <v/>
      </c>
      <c r="K2181" s="152"/>
      <c r="L2181" s="152"/>
      <c r="M2181" s="152"/>
      <c r="N2181" s="152"/>
      <c r="O2181" s="152"/>
      <c r="P2181" s="210"/>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7" t="str">
        <f ca="1">IF(ISERROR($V2182),"",OFFSET('Smelter Look-up'!$G$4,$V2182-4,0))</f>
        <v/>
      </c>
      <c r="I2182" s="208" t="str">
        <f ca="1">IF(ISERROR($V2182),"",OFFSET('Smelter Look-up'!$H$4,$V2182-4,0))</f>
        <v/>
      </c>
      <c r="J2182" s="208" t="str">
        <f ca="1">IF(ISERROR($V2182),"",OFFSET('Smelter Look-up'!$I$4,$V2182-4,0))</f>
        <v/>
      </c>
      <c r="K2182" s="152"/>
      <c r="L2182" s="152"/>
      <c r="M2182" s="152"/>
      <c r="N2182" s="152"/>
      <c r="O2182" s="152"/>
      <c r="P2182" s="210"/>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7" t="str">
        <f ca="1">IF(ISERROR($V2183),"",OFFSET('Smelter Look-up'!$G$4,$V2183-4,0))</f>
        <v/>
      </c>
      <c r="I2183" s="208" t="str">
        <f ca="1">IF(ISERROR($V2183),"",OFFSET('Smelter Look-up'!$H$4,$V2183-4,0))</f>
        <v/>
      </c>
      <c r="J2183" s="208" t="str">
        <f ca="1">IF(ISERROR($V2183),"",OFFSET('Smelter Look-up'!$I$4,$V2183-4,0))</f>
        <v/>
      </c>
      <c r="K2183" s="152"/>
      <c r="L2183" s="152"/>
      <c r="M2183" s="152"/>
      <c r="N2183" s="152"/>
      <c r="O2183" s="152"/>
      <c r="P2183" s="210"/>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7" t="str">
        <f ca="1">IF(ISERROR($V2184),"",OFFSET('Smelter Look-up'!$G$4,$V2184-4,0))</f>
        <v/>
      </c>
      <c r="I2184" s="208" t="str">
        <f ca="1">IF(ISERROR($V2184),"",OFFSET('Smelter Look-up'!$H$4,$V2184-4,0))</f>
        <v/>
      </c>
      <c r="J2184" s="208" t="str">
        <f ca="1">IF(ISERROR($V2184),"",OFFSET('Smelter Look-up'!$I$4,$V2184-4,0))</f>
        <v/>
      </c>
      <c r="K2184" s="152"/>
      <c r="L2184" s="152"/>
      <c r="M2184" s="152"/>
      <c r="N2184" s="152"/>
      <c r="O2184" s="152"/>
      <c r="P2184" s="210"/>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7" t="str">
        <f ca="1">IF(ISERROR($V2185),"",OFFSET('Smelter Look-up'!$G$4,$V2185-4,0))</f>
        <v/>
      </c>
      <c r="I2185" s="208" t="str">
        <f ca="1">IF(ISERROR($V2185),"",OFFSET('Smelter Look-up'!$H$4,$V2185-4,0))</f>
        <v/>
      </c>
      <c r="J2185" s="208" t="str">
        <f ca="1">IF(ISERROR($V2185),"",OFFSET('Smelter Look-up'!$I$4,$V2185-4,0))</f>
        <v/>
      </c>
      <c r="K2185" s="152"/>
      <c r="L2185" s="152"/>
      <c r="M2185" s="152"/>
      <c r="N2185" s="152"/>
      <c r="O2185" s="152"/>
      <c r="P2185" s="210"/>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7" t="str">
        <f ca="1">IF(ISERROR($V2186),"",OFFSET('Smelter Look-up'!$G$4,$V2186-4,0))</f>
        <v/>
      </c>
      <c r="I2186" s="208" t="str">
        <f ca="1">IF(ISERROR($V2186),"",OFFSET('Smelter Look-up'!$H$4,$V2186-4,0))</f>
        <v/>
      </c>
      <c r="J2186" s="208" t="str">
        <f ca="1">IF(ISERROR($V2186),"",OFFSET('Smelter Look-up'!$I$4,$V2186-4,0))</f>
        <v/>
      </c>
      <c r="K2186" s="152"/>
      <c r="L2186" s="152"/>
      <c r="M2186" s="152"/>
      <c r="N2186" s="152"/>
      <c r="O2186" s="152"/>
      <c r="P2186" s="210"/>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7" t="str">
        <f ca="1">IF(ISERROR($V2187),"",OFFSET('Smelter Look-up'!$G$4,$V2187-4,0))</f>
        <v/>
      </c>
      <c r="I2187" s="208" t="str">
        <f ca="1">IF(ISERROR($V2187),"",OFFSET('Smelter Look-up'!$H$4,$V2187-4,0))</f>
        <v/>
      </c>
      <c r="J2187" s="208" t="str">
        <f ca="1">IF(ISERROR($V2187),"",OFFSET('Smelter Look-up'!$I$4,$V2187-4,0))</f>
        <v/>
      </c>
      <c r="K2187" s="152"/>
      <c r="L2187" s="152"/>
      <c r="M2187" s="152"/>
      <c r="N2187" s="152"/>
      <c r="O2187" s="152"/>
      <c r="P2187" s="210"/>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7" t="str">
        <f ca="1">IF(ISERROR($V2188),"",OFFSET('Smelter Look-up'!$G$4,$V2188-4,0))</f>
        <v/>
      </c>
      <c r="I2188" s="208" t="str">
        <f ca="1">IF(ISERROR($V2188),"",OFFSET('Smelter Look-up'!$H$4,$V2188-4,0))</f>
        <v/>
      </c>
      <c r="J2188" s="208" t="str">
        <f ca="1">IF(ISERROR($V2188),"",OFFSET('Smelter Look-up'!$I$4,$V2188-4,0))</f>
        <v/>
      </c>
      <c r="K2188" s="152"/>
      <c r="L2188" s="152"/>
      <c r="M2188" s="152"/>
      <c r="N2188" s="152"/>
      <c r="O2188" s="152"/>
      <c r="P2188" s="210"/>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7" t="str">
        <f ca="1">IF(ISERROR($V2189),"",OFFSET('Smelter Look-up'!$G$4,$V2189-4,0))</f>
        <v/>
      </c>
      <c r="I2189" s="208" t="str">
        <f ca="1">IF(ISERROR($V2189),"",OFFSET('Smelter Look-up'!$H$4,$V2189-4,0))</f>
        <v/>
      </c>
      <c r="J2189" s="208" t="str">
        <f ca="1">IF(ISERROR($V2189),"",OFFSET('Smelter Look-up'!$I$4,$V2189-4,0))</f>
        <v/>
      </c>
      <c r="K2189" s="152"/>
      <c r="L2189" s="152"/>
      <c r="M2189" s="152"/>
      <c r="N2189" s="152"/>
      <c r="O2189" s="152"/>
      <c r="P2189" s="210"/>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7" t="str">
        <f ca="1">IF(ISERROR($V2190),"",OFFSET('Smelter Look-up'!$G$4,$V2190-4,0))</f>
        <v/>
      </c>
      <c r="I2190" s="208" t="str">
        <f ca="1">IF(ISERROR($V2190),"",OFFSET('Smelter Look-up'!$H$4,$V2190-4,0))</f>
        <v/>
      </c>
      <c r="J2190" s="208" t="str">
        <f ca="1">IF(ISERROR($V2190),"",OFFSET('Smelter Look-up'!$I$4,$V2190-4,0))</f>
        <v/>
      </c>
      <c r="K2190" s="152"/>
      <c r="L2190" s="152"/>
      <c r="M2190" s="152"/>
      <c r="N2190" s="152"/>
      <c r="O2190" s="152"/>
      <c r="P2190" s="210"/>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7" t="str">
        <f ca="1">IF(ISERROR($V2191),"",OFFSET('Smelter Look-up'!$G$4,$V2191-4,0))</f>
        <v/>
      </c>
      <c r="I2191" s="208" t="str">
        <f ca="1">IF(ISERROR($V2191),"",OFFSET('Smelter Look-up'!$H$4,$V2191-4,0))</f>
        <v/>
      </c>
      <c r="J2191" s="208" t="str">
        <f ca="1">IF(ISERROR($V2191),"",OFFSET('Smelter Look-up'!$I$4,$V2191-4,0))</f>
        <v/>
      </c>
      <c r="K2191" s="152"/>
      <c r="L2191" s="152"/>
      <c r="M2191" s="152"/>
      <c r="N2191" s="152"/>
      <c r="O2191" s="152"/>
      <c r="P2191" s="210"/>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7" t="str">
        <f ca="1">IF(ISERROR($V2192),"",OFFSET('Smelter Look-up'!$G$4,$V2192-4,0))</f>
        <v/>
      </c>
      <c r="I2192" s="208" t="str">
        <f ca="1">IF(ISERROR($V2192),"",OFFSET('Smelter Look-up'!$H$4,$V2192-4,0))</f>
        <v/>
      </c>
      <c r="J2192" s="208" t="str">
        <f ca="1">IF(ISERROR($V2192),"",OFFSET('Smelter Look-up'!$I$4,$V2192-4,0))</f>
        <v/>
      </c>
      <c r="K2192" s="152"/>
      <c r="L2192" s="152"/>
      <c r="M2192" s="152"/>
      <c r="N2192" s="152"/>
      <c r="O2192" s="152"/>
      <c r="P2192" s="210"/>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7" t="str">
        <f ca="1">IF(ISERROR($V2193),"",OFFSET('Smelter Look-up'!$G$4,$V2193-4,0))</f>
        <v/>
      </c>
      <c r="I2193" s="208" t="str">
        <f ca="1">IF(ISERROR($V2193),"",OFFSET('Smelter Look-up'!$H$4,$V2193-4,0))</f>
        <v/>
      </c>
      <c r="J2193" s="208" t="str">
        <f ca="1">IF(ISERROR($V2193),"",OFFSET('Smelter Look-up'!$I$4,$V2193-4,0))</f>
        <v/>
      </c>
      <c r="K2193" s="152"/>
      <c r="L2193" s="152"/>
      <c r="M2193" s="152"/>
      <c r="N2193" s="152"/>
      <c r="O2193" s="152"/>
      <c r="P2193" s="210"/>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7" t="str">
        <f ca="1">IF(ISERROR($V2194),"",OFFSET('Smelter Look-up'!$G$4,$V2194-4,0))</f>
        <v/>
      </c>
      <c r="I2194" s="208" t="str">
        <f ca="1">IF(ISERROR($V2194),"",OFFSET('Smelter Look-up'!$H$4,$V2194-4,0))</f>
        <v/>
      </c>
      <c r="J2194" s="208" t="str">
        <f ca="1">IF(ISERROR($V2194),"",OFFSET('Smelter Look-up'!$I$4,$V2194-4,0))</f>
        <v/>
      </c>
      <c r="K2194" s="152"/>
      <c r="L2194" s="152"/>
      <c r="M2194" s="152"/>
      <c r="N2194" s="152"/>
      <c r="O2194" s="152"/>
      <c r="P2194" s="210"/>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7" t="str">
        <f ca="1">IF(ISERROR($V2195),"",OFFSET('Smelter Look-up'!$G$4,$V2195-4,0))</f>
        <v/>
      </c>
      <c r="I2195" s="208" t="str">
        <f ca="1">IF(ISERROR($V2195),"",OFFSET('Smelter Look-up'!$H$4,$V2195-4,0))</f>
        <v/>
      </c>
      <c r="J2195" s="208" t="str">
        <f ca="1">IF(ISERROR($V2195),"",OFFSET('Smelter Look-up'!$I$4,$V2195-4,0))</f>
        <v/>
      </c>
      <c r="K2195" s="152"/>
      <c r="L2195" s="152"/>
      <c r="M2195" s="152"/>
      <c r="N2195" s="152"/>
      <c r="O2195" s="152"/>
      <c r="P2195" s="210"/>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7" t="str">
        <f ca="1">IF(ISERROR($V2196),"",OFFSET('Smelter Look-up'!$G$4,$V2196-4,0))</f>
        <v/>
      </c>
      <c r="I2196" s="208" t="str">
        <f ca="1">IF(ISERROR($V2196),"",OFFSET('Smelter Look-up'!$H$4,$V2196-4,0))</f>
        <v/>
      </c>
      <c r="J2196" s="208" t="str">
        <f ca="1">IF(ISERROR($V2196),"",OFFSET('Smelter Look-up'!$I$4,$V2196-4,0))</f>
        <v/>
      </c>
      <c r="K2196" s="152"/>
      <c r="L2196" s="152"/>
      <c r="M2196" s="152"/>
      <c r="N2196" s="152"/>
      <c r="O2196" s="152"/>
      <c r="P2196" s="210"/>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7" t="str">
        <f ca="1">IF(ISERROR($V2197),"",OFFSET('Smelter Look-up'!$G$4,$V2197-4,0))</f>
        <v/>
      </c>
      <c r="I2197" s="208" t="str">
        <f ca="1">IF(ISERROR($V2197),"",OFFSET('Smelter Look-up'!$H$4,$V2197-4,0))</f>
        <v/>
      </c>
      <c r="J2197" s="208" t="str">
        <f ca="1">IF(ISERROR($V2197),"",OFFSET('Smelter Look-up'!$I$4,$V2197-4,0))</f>
        <v/>
      </c>
      <c r="K2197" s="152"/>
      <c r="L2197" s="152"/>
      <c r="M2197" s="152"/>
      <c r="N2197" s="152"/>
      <c r="O2197" s="152"/>
      <c r="P2197" s="210"/>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7" t="str">
        <f ca="1">IF(ISERROR($V2198),"",OFFSET('Smelter Look-up'!$G$4,$V2198-4,0))</f>
        <v/>
      </c>
      <c r="I2198" s="208" t="str">
        <f ca="1">IF(ISERROR($V2198),"",OFFSET('Smelter Look-up'!$H$4,$V2198-4,0))</f>
        <v/>
      </c>
      <c r="J2198" s="208" t="str">
        <f ca="1">IF(ISERROR($V2198),"",OFFSET('Smelter Look-up'!$I$4,$V2198-4,0))</f>
        <v/>
      </c>
      <c r="K2198" s="152"/>
      <c r="L2198" s="152"/>
      <c r="M2198" s="152"/>
      <c r="N2198" s="152"/>
      <c r="O2198" s="152"/>
      <c r="P2198" s="210"/>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7" t="str">
        <f ca="1">IF(ISERROR($V2199),"",OFFSET('Smelter Look-up'!$G$4,$V2199-4,0))</f>
        <v/>
      </c>
      <c r="I2199" s="208" t="str">
        <f ca="1">IF(ISERROR($V2199),"",OFFSET('Smelter Look-up'!$H$4,$V2199-4,0))</f>
        <v/>
      </c>
      <c r="J2199" s="208" t="str">
        <f ca="1">IF(ISERROR($V2199),"",OFFSET('Smelter Look-up'!$I$4,$V2199-4,0))</f>
        <v/>
      </c>
      <c r="K2199" s="152"/>
      <c r="L2199" s="152"/>
      <c r="M2199" s="152"/>
      <c r="N2199" s="152"/>
      <c r="O2199" s="152"/>
      <c r="P2199" s="210"/>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7" t="str">
        <f ca="1">IF(ISERROR($V2200),"",OFFSET('Smelter Look-up'!$G$4,$V2200-4,0))</f>
        <v/>
      </c>
      <c r="I2200" s="208" t="str">
        <f ca="1">IF(ISERROR($V2200),"",OFFSET('Smelter Look-up'!$H$4,$V2200-4,0))</f>
        <v/>
      </c>
      <c r="J2200" s="208" t="str">
        <f ca="1">IF(ISERROR($V2200),"",OFFSET('Smelter Look-up'!$I$4,$V2200-4,0))</f>
        <v/>
      </c>
      <c r="K2200" s="152"/>
      <c r="L2200" s="152"/>
      <c r="M2200" s="152"/>
      <c r="N2200" s="152"/>
      <c r="O2200" s="152"/>
      <c r="P2200" s="210"/>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7" t="str">
        <f ca="1">IF(ISERROR($V2201),"",OFFSET('Smelter Look-up'!$G$4,$V2201-4,0))</f>
        <v/>
      </c>
      <c r="I2201" s="208" t="str">
        <f ca="1">IF(ISERROR($V2201),"",OFFSET('Smelter Look-up'!$H$4,$V2201-4,0))</f>
        <v/>
      </c>
      <c r="J2201" s="208" t="str">
        <f ca="1">IF(ISERROR($V2201),"",OFFSET('Smelter Look-up'!$I$4,$V2201-4,0))</f>
        <v/>
      </c>
      <c r="K2201" s="152"/>
      <c r="L2201" s="152"/>
      <c r="M2201" s="152"/>
      <c r="N2201" s="152"/>
      <c r="O2201" s="152"/>
      <c r="P2201" s="210"/>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7" t="str">
        <f ca="1">IF(ISERROR($V2202),"",OFFSET('Smelter Look-up'!$G$4,$V2202-4,0))</f>
        <v/>
      </c>
      <c r="I2202" s="208" t="str">
        <f ca="1">IF(ISERROR($V2202),"",OFFSET('Smelter Look-up'!$H$4,$V2202-4,0))</f>
        <v/>
      </c>
      <c r="J2202" s="208" t="str">
        <f ca="1">IF(ISERROR($V2202),"",OFFSET('Smelter Look-up'!$I$4,$V2202-4,0))</f>
        <v/>
      </c>
      <c r="K2202" s="152"/>
      <c r="L2202" s="152"/>
      <c r="M2202" s="152"/>
      <c r="N2202" s="152"/>
      <c r="O2202" s="152"/>
      <c r="P2202" s="210"/>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7" t="str">
        <f ca="1">IF(ISERROR($V2203),"",OFFSET('Smelter Look-up'!$G$4,$V2203-4,0))</f>
        <v/>
      </c>
      <c r="I2203" s="208" t="str">
        <f ca="1">IF(ISERROR($V2203),"",OFFSET('Smelter Look-up'!$H$4,$V2203-4,0))</f>
        <v/>
      </c>
      <c r="J2203" s="208" t="str">
        <f ca="1">IF(ISERROR($V2203),"",OFFSET('Smelter Look-up'!$I$4,$V2203-4,0))</f>
        <v/>
      </c>
      <c r="K2203" s="152"/>
      <c r="L2203" s="152"/>
      <c r="M2203" s="152"/>
      <c r="N2203" s="152"/>
      <c r="O2203" s="152"/>
      <c r="P2203" s="210"/>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7" t="str">
        <f ca="1">IF(ISERROR($V2204),"",OFFSET('Smelter Look-up'!$G$4,$V2204-4,0))</f>
        <v/>
      </c>
      <c r="I2204" s="208" t="str">
        <f ca="1">IF(ISERROR($V2204),"",OFFSET('Smelter Look-up'!$H$4,$V2204-4,0))</f>
        <v/>
      </c>
      <c r="J2204" s="208" t="str">
        <f ca="1">IF(ISERROR($V2204),"",OFFSET('Smelter Look-up'!$I$4,$V2204-4,0))</f>
        <v/>
      </c>
      <c r="K2204" s="152"/>
      <c r="L2204" s="152"/>
      <c r="M2204" s="152"/>
      <c r="N2204" s="152"/>
      <c r="O2204" s="152"/>
      <c r="P2204" s="210"/>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7" t="str">
        <f ca="1">IF(ISERROR($V2205),"",OFFSET('Smelter Look-up'!$G$4,$V2205-4,0))</f>
        <v/>
      </c>
      <c r="I2205" s="208" t="str">
        <f ca="1">IF(ISERROR($V2205),"",OFFSET('Smelter Look-up'!$H$4,$V2205-4,0))</f>
        <v/>
      </c>
      <c r="J2205" s="208" t="str">
        <f ca="1">IF(ISERROR($V2205),"",OFFSET('Smelter Look-up'!$I$4,$V2205-4,0))</f>
        <v/>
      </c>
      <c r="K2205" s="152"/>
      <c r="L2205" s="152"/>
      <c r="M2205" s="152"/>
      <c r="N2205" s="152"/>
      <c r="O2205" s="152"/>
      <c r="P2205" s="210"/>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7" t="str">
        <f ca="1">IF(ISERROR($V2206),"",OFFSET('Smelter Look-up'!$G$4,$V2206-4,0))</f>
        <v/>
      </c>
      <c r="I2206" s="208" t="str">
        <f ca="1">IF(ISERROR($V2206),"",OFFSET('Smelter Look-up'!$H$4,$V2206-4,0))</f>
        <v/>
      </c>
      <c r="J2206" s="208" t="str">
        <f ca="1">IF(ISERROR($V2206),"",OFFSET('Smelter Look-up'!$I$4,$V2206-4,0))</f>
        <v/>
      </c>
      <c r="K2206" s="152"/>
      <c r="L2206" s="152"/>
      <c r="M2206" s="152"/>
      <c r="N2206" s="152"/>
      <c r="O2206" s="152"/>
      <c r="P2206" s="210"/>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7" t="str">
        <f ca="1">IF(ISERROR($V2207),"",OFFSET('Smelter Look-up'!$G$4,$V2207-4,0))</f>
        <v/>
      </c>
      <c r="I2207" s="208" t="str">
        <f ca="1">IF(ISERROR($V2207),"",OFFSET('Smelter Look-up'!$H$4,$V2207-4,0))</f>
        <v/>
      </c>
      <c r="J2207" s="208" t="str">
        <f ca="1">IF(ISERROR($V2207),"",OFFSET('Smelter Look-up'!$I$4,$V2207-4,0))</f>
        <v/>
      </c>
      <c r="K2207" s="152"/>
      <c r="L2207" s="152"/>
      <c r="M2207" s="152"/>
      <c r="N2207" s="152"/>
      <c r="O2207" s="152"/>
      <c r="P2207" s="210"/>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7" t="str">
        <f ca="1">IF(ISERROR($V2208),"",OFFSET('Smelter Look-up'!$G$4,$V2208-4,0))</f>
        <v/>
      </c>
      <c r="I2208" s="208" t="str">
        <f ca="1">IF(ISERROR($V2208),"",OFFSET('Smelter Look-up'!$H$4,$V2208-4,0))</f>
        <v/>
      </c>
      <c r="J2208" s="208" t="str">
        <f ca="1">IF(ISERROR($V2208),"",OFFSET('Smelter Look-up'!$I$4,$V2208-4,0))</f>
        <v/>
      </c>
      <c r="K2208" s="152"/>
      <c r="L2208" s="152"/>
      <c r="M2208" s="152"/>
      <c r="N2208" s="152"/>
      <c r="O2208" s="152"/>
      <c r="P2208" s="210"/>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7" t="str">
        <f ca="1">IF(ISERROR($V2209),"",OFFSET('Smelter Look-up'!$G$4,$V2209-4,0))</f>
        <v/>
      </c>
      <c r="I2209" s="208" t="str">
        <f ca="1">IF(ISERROR($V2209),"",OFFSET('Smelter Look-up'!$H$4,$V2209-4,0))</f>
        <v/>
      </c>
      <c r="J2209" s="208" t="str">
        <f ca="1">IF(ISERROR($V2209),"",OFFSET('Smelter Look-up'!$I$4,$V2209-4,0))</f>
        <v/>
      </c>
      <c r="K2209" s="152"/>
      <c r="L2209" s="152"/>
      <c r="M2209" s="152"/>
      <c r="N2209" s="152"/>
      <c r="O2209" s="152"/>
      <c r="P2209" s="210"/>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7" t="str">
        <f ca="1">IF(ISERROR($V2210),"",OFFSET('Smelter Look-up'!$G$4,$V2210-4,0))</f>
        <v/>
      </c>
      <c r="I2210" s="208" t="str">
        <f ca="1">IF(ISERROR($V2210),"",OFFSET('Smelter Look-up'!$H$4,$V2210-4,0))</f>
        <v/>
      </c>
      <c r="J2210" s="208" t="str">
        <f ca="1">IF(ISERROR($V2210),"",OFFSET('Smelter Look-up'!$I$4,$V2210-4,0))</f>
        <v/>
      </c>
      <c r="K2210" s="152"/>
      <c r="L2210" s="152"/>
      <c r="M2210" s="152"/>
      <c r="N2210" s="152"/>
      <c r="O2210" s="152"/>
      <c r="P2210" s="210"/>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7" t="str">
        <f ca="1">IF(ISERROR($V2211),"",OFFSET('Smelter Look-up'!$G$4,$V2211-4,0))</f>
        <v/>
      </c>
      <c r="I2211" s="208" t="str">
        <f ca="1">IF(ISERROR($V2211),"",OFFSET('Smelter Look-up'!$H$4,$V2211-4,0))</f>
        <v/>
      </c>
      <c r="J2211" s="208" t="str">
        <f ca="1">IF(ISERROR($V2211),"",OFFSET('Smelter Look-up'!$I$4,$V2211-4,0))</f>
        <v/>
      </c>
      <c r="K2211" s="152"/>
      <c r="L2211" s="152"/>
      <c r="M2211" s="152"/>
      <c r="N2211" s="152"/>
      <c r="O2211" s="152"/>
      <c r="P2211" s="210"/>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7" t="str">
        <f ca="1">IF(ISERROR($V2212),"",OFFSET('Smelter Look-up'!$G$4,$V2212-4,0))</f>
        <v/>
      </c>
      <c r="I2212" s="208" t="str">
        <f ca="1">IF(ISERROR($V2212),"",OFFSET('Smelter Look-up'!$H$4,$V2212-4,0))</f>
        <v/>
      </c>
      <c r="J2212" s="208" t="str">
        <f ca="1">IF(ISERROR($V2212),"",OFFSET('Smelter Look-up'!$I$4,$V2212-4,0))</f>
        <v/>
      </c>
      <c r="K2212" s="152"/>
      <c r="L2212" s="152"/>
      <c r="M2212" s="152"/>
      <c r="N2212" s="152"/>
      <c r="O2212" s="152"/>
      <c r="P2212" s="210"/>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7" t="str">
        <f ca="1">IF(ISERROR($V2213),"",OFFSET('Smelter Look-up'!$G$4,$V2213-4,0))</f>
        <v/>
      </c>
      <c r="I2213" s="208" t="str">
        <f ca="1">IF(ISERROR($V2213),"",OFFSET('Smelter Look-up'!$H$4,$V2213-4,0))</f>
        <v/>
      </c>
      <c r="J2213" s="208" t="str">
        <f ca="1">IF(ISERROR($V2213),"",OFFSET('Smelter Look-up'!$I$4,$V2213-4,0))</f>
        <v/>
      </c>
      <c r="K2213" s="152"/>
      <c r="L2213" s="152"/>
      <c r="M2213" s="152"/>
      <c r="N2213" s="152"/>
      <c r="O2213" s="152"/>
      <c r="P2213" s="210"/>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7" t="str">
        <f ca="1">IF(ISERROR($V2214),"",OFFSET('Smelter Look-up'!$G$4,$V2214-4,0))</f>
        <v/>
      </c>
      <c r="I2214" s="208" t="str">
        <f ca="1">IF(ISERROR($V2214),"",OFFSET('Smelter Look-up'!$H$4,$V2214-4,0))</f>
        <v/>
      </c>
      <c r="J2214" s="208" t="str">
        <f ca="1">IF(ISERROR($V2214),"",OFFSET('Smelter Look-up'!$I$4,$V2214-4,0))</f>
        <v/>
      </c>
      <c r="K2214" s="152"/>
      <c r="L2214" s="152"/>
      <c r="M2214" s="152"/>
      <c r="N2214" s="152"/>
      <c r="O2214" s="152"/>
      <c r="P2214" s="210"/>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7" t="str">
        <f ca="1">IF(ISERROR($V2215),"",OFFSET('Smelter Look-up'!$G$4,$V2215-4,0))</f>
        <v/>
      </c>
      <c r="I2215" s="208" t="str">
        <f ca="1">IF(ISERROR($V2215),"",OFFSET('Smelter Look-up'!$H$4,$V2215-4,0))</f>
        <v/>
      </c>
      <c r="J2215" s="208" t="str">
        <f ca="1">IF(ISERROR($V2215),"",OFFSET('Smelter Look-up'!$I$4,$V2215-4,0))</f>
        <v/>
      </c>
      <c r="K2215" s="152"/>
      <c r="L2215" s="152"/>
      <c r="M2215" s="152"/>
      <c r="N2215" s="152"/>
      <c r="O2215" s="152"/>
      <c r="P2215" s="210"/>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7" t="str">
        <f ca="1">IF(ISERROR($V2216),"",OFFSET('Smelter Look-up'!$G$4,$V2216-4,0))</f>
        <v/>
      </c>
      <c r="I2216" s="208" t="str">
        <f ca="1">IF(ISERROR($V2216),"",OFFSET('Smelter Look-up'!$H$4,$V2216-4,0))</f>
        <v/>
      </c>
      <c r="J2216" s="208" t="str">
        <f ca="1">IF(ISERROR($V2216),"",OFFSET('Smelter Look-up'!$I$4,$V2216-4,0))</f>
        <v/>
      </c>
      <c r="K2216" s="152"/>
      <c r="L2216" s="152"/>
      <c r="M2216" s="152"/>
      <c r="N2216" s="152"/>
      <c r="O2216" s="152"/>
      <c r="P2216" s="210"/>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7" t="str">
        <f ca="1">IF(ISERROR($V2217),"",OFFSET('Smelter Look-up'!$G$4,$V2217-4,0))</f>
        <v/>
      </c>
      <c r="I2217" s="208" t="str">
        <f ca="1">IF(ISERROR($V2217),"",OFFSET('Smelter Look-up'!$H$4,$V2217-4,0))</f>
        <v/>
      </c>
      <c r="J2217" s="208" t="str">
        <f ca="1">IF(ISERROR($V2217),"",OFFSET('Smelter Look-up'!$I$4,$V2217-4,0))</f>
        <v/>
      </c>
      <c r="K2217" s="152"/>
      <c r="L2217" s="152"/>
      <c r="M2217" s="152"/>
      <c r="N2217" s="152"/>
      <c r="O2217" s="152"/>
      <c r="P2217" s="210"/>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7" t="str">
        <f ca="1">IF(ISERROR($V2218),"",OFFSET('Smelter Look-up'!$G$4,$V2218-4,0))</f>
        <v/>
      </c>
      <c r="I2218" s="208" t="str">
        <f ca="1">IF(ISERROR($V2218),"",OFFSET('Smelter Look-up'!$H$4,$V2218-4,0))</f>
        <v/>
      </c>
      <c r="J2218" s="208" t="str">
        <f ca="1">IF(ISERROR($V2218),"",OFFSET('Smelter Look-up'!$I$4,$V2218-4,0))</f>
        <v/>
      </c>
      <c r="K2218" s="152"/>
      <c r="L2218" s="152"/>
      <c r="M2218" s="152"/>
      <c r="N2218" s="152"/>
      <c r="O2218" s="152"/>
      <c r="P2218" s="210"/>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7" t="str">
        <f ca="1">IF(ISERROR($V2219),"",OFFSET('Smelter Look-up'!$G$4,$V2219-4,0))</f>
        <v/>
      </c>
      <c r="I2219" s="208" t="str">
        <f ca="1">IF(ISERROR($V2219),"",OFFSET('Smelter Look-up'!$H$4,$V2219-4,0))</f>
        <v/>
      </c>
      <c r="J2219" s="208" t="str">
        <f ca="1">IF(ISERROR($V2219),"",OFFSET('Smelter Look-up'!$I$4,$V2219-4,0))</f>
        <v/>
      </c>
      <c r="K2219" s="152"/>
      <c r="L2219" s="152"/>
      <c r="M2219" s="152"/>
      <c r="N2219" s="152"/>
      <c r="O2219" s="152"/>
      <c r="P2219" s="210"/>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7" t="str">
        <f ca="1">IF(ISERROR($V2220),"",OFFSET('Smelter Look-up'!$G$4,$V2220-4,0))</f>
        <v/>
      </c>
      <c r="I2220" s="208" t="str">
        <f ca="1">IF(ISERROR($V2220),"",OFFSET('Smelter Look-up'!$H$4,$V2220-4,0))</f>
        <v/>
      </c>
      <c r="J2220" s="208" t="str">
        <f ca="1">IF(ISERROR($V2220),"",OFFSET('Smelter Look-up'!$I$4,$V2220-4,0))</f>
        <v/>
      </c>
      <c r="K2220" s="152"/>
      <c r="L2220" s="152"/>
      <c r="M2220" s="152"/>
      <c r="N2220" s="152"/>
      <c r="O2220" s="152"/>
      <c r="P2220" s="210"/>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7" t="str">
        <f ca="1">IF(ISERROR($V2221),"",OFFSET('Smelter Look-up'!$G$4,$V2221-4,0))</f>
        <v/>
      </c>
      <c r="I2221" s="208" t="str">
        <f ca="1">IF(ISERROR($V2221),"",OFFSET('Smelter Look-up'!$H$4,$V2221-4,0))</f>
        <v/>
      </c>
      <c r="J2221" s="208" t="str">
        <f ca="1">IF(ISERROR($V2221),"",OFFSET('Smelter Look-up'!$I$4,$V2221-4,0))</f>
        <v/>
      </c>
      <c r="K2221" s="152"/>
      <c r="L2221" s="152"/>
      <c r="M2221" s="152"/>
      <c r="N2221" s="152"/>
      <c r="O2221" s="152"/>
      <c r="P2221" s="210"/>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7" t="str">
        <f ca="1">IF(ISERROR($V2222),"",OFFSET('Smelter Look-up'!$G$4,$V2222-4,0))</f>
        <v/>
      </c>
      <c r="I2222" s="208" t="str">
        <f ca="1">IF(ISERROR($V2222),"",OFFSET('Smelter Look-up'!$H$4,$V2222-4,0))</f>
        <v/>
      </c>
      <c r="J2222" s="208" t="str">
        <f ca="1">IF(ISERROR($V2222),"",OFFSET('Smelter Look-up'!$I$4,$V2222-4,0))</f>
        <v/>
      </c>
      <c r="K2222" s="152"/>
      <c r="L2222" s="152"/>
      <c r="M2222" s="152"/>
      <c r="N2222" s="152"/>
      <c r="O2222" s="152"/>
      <c r="P2222" s="210"/>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7" t="str">
        <f ca="1">IF(ISERROR($V2223),"",OFFSET('Smelter Look-up'!$G$4,$V2223-4,0))</f>
        <v/>
      </c>
      <c r="I2223" s="208" t="str">
        <f ca="1">IF(ISERROR($V2223),"",OFFSET('Smelter Look-up'!$H$4,$V2223-4,0))</f>
        <v/>
      </c>
      <c r="J2223" s="208" t="str">
        <f ca="1">IF(ISERROR($V2223),"",OFFSET('Smelter Look-up'!$I$4,$V2223-4,0))</f>
        <v/>
      </c>
      <c r="K2223" s="152"/>
      <c r="L2223" s="152"/>
      <c r="M2223" s="152"/>
      <c r="N2223" s="152"/>
      <c r="O2223" s="152"/>
      <c r="P2223" s="210"/>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7" t="str">
        <f ca="1">IF(ISERROR($V2224),"",OFFSET('Smelter Look-up'!$G$4,$V2224-4,0))</f>
        <v/>
      </c>
      <c r="I2224" s="208" t="str">
        <f ca="1">IF(ISERROR($V2224),"",OFFSET('Smelter Look-up'!$H$4,$V2224-4,0))</f>
        <v/>
      </c>
      <c r="J2224" s="208" t="str">
        <f ca="1">IF(ISERROR($V2224),"",OFFSET('Smelter Look-up'!$I$4,$V2224-4,0))</f>
        <v/>
      </c>
      <c r="K2224" s="152"/>
      <c r="L2224" s="152"/>
      <c r="M2224" s="152"/>
      <c r="N2224" s="152"/>
      <c r="O2224" s="152"/>
      <c r="P2224" s="210"/>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7" t="str">
        <f ca="1">IF(ISERROR($V2225),"",OFFSET('Smelter Look-up'!$G$4,$V2225-4,0))</f>
        <v/>
      </c>
      <c r="I2225" s="208" t="str">
        <f ca="1">IF(ISERROR($V2225),"",OFFSET('Smelter Look-up'!$H$4,$V2225-4,0))</f>
        <v/>
      </c>
      <c r="J2225" s="208" t="str">
        <f ca="1">IF(ISERROR($V2225),"",OFFSET('Smelter Look-up'!$I$4,$V2225-4,0))</f>
        <v/>
      </c>
      <c r="K2225" s="152"/>
      <c r="L2225" s="152"/>
      <c r="M2225" s="152"/>
      <c r="N2225" s="152"/>
      <c r="O2225" s="152"/>
      <c r="P2225" s="210"/>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7" t="str">
        <f ca="1">IF(ISERROR($V2226),"",OFFSET('Smelter Look-up'!$G$4,$V2226-4,0))</f>
        <v/>
      </c>
      <c r="I2226" s="208" t="str">
        <f ca="1">IF(ISERROR($V2226),"",OFFSET('Smelter Look-up'!$H$4,$V2226-4,0))</f>
        <v/>
      </c>
      <c r="J2226" s="208" t="str">
        <f ca="1">IF(ISERROR($V2226),"",OFFSET('Smelter Look-up'!$I$4,$V2226-4,0))</f>
        <v/>
      </c>
      <c r="K2226" s="152"/>
      <c r="L2226" s="152"/>
      <c r="M2226" s="152"/>
      <c r="N2226" s="152"/>
      <c r="O2226" s="152"/>
      <c r="P2226" s="210"/>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7" t="str">
        <f ca="1">IF(ISERROR($V2227),"",OFFSET('Smelter Look-up'!$G$4,$V2227-4,0))</f>
        <v/>
      </c>
      <c r="I2227" s="208" t="str">
        <f ca="1">IF(ISERROR($V2227),"",OFFSET('Smelter Look-up'!$H$4,$V2227-4,0))</f>
        <v/>
      </c>
      <c r="J2227" s="208" t="str">
        <f ca="1">IF(ISERROR($V2227),"",OFFSET('Smelter Look-up'!$I$4,$V2227-4,0))</f>
        <v/>
      </c>
      <c r="K2227" s="152"/>
      <c r="L2227" s="152"/>
      <c r="M2227" s="152"/>
      <c r="N2227" s="152"/>
      <c r="O2227" s="152"/>
      <c r="P2227" s="210"/>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7" t="str">
        <f ca="1">IF(ISERROR($V2228),"",OFFSET('Smelter Look-up'!$G$4,$V2228-4,0))</f>
        <v/>
      </c>
      <c r="I2228" s="208" t="str">
        <f ca="1">IF(ISERROR($V2228),"",OFFSET('Smelter Look-up'!$H$4,$V2228-4,0))</f>
        <v/>
      </c>
      <c r="J2228" s="208" t="str">
        <f ca="1">IF(ISERROR($V2228),"",OFFSET('Smelter Look-up'!$I$4,$V2228-4,0))</f>
        <v/>
      </c>
      <c r="K2228" s="152"/>
      <c r="L2228" s="152"/>
      <c r="M2228" s="152"/>
      <c r="N2228" s="152"/>
      <c r="O2228" s="152"/>
      <c r="P2228" s="210"/>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7" t="str">
        <f ca="1">IF(ISERROR($V2229),"",OFFSET('Smelter Look-up'!$G$4,$V2229-4,0))</f>
        <v/>
      </c>
      <c r="I2229" s="208" t="str">
        <f ca="1">IF(ISERROR($V2229),"",OFFSET('Smelter Look-up'!$H$4,$V2229-4,0))</f>
        <v/>
      </c>
      <c r="J2229" s="208" t="str">
        <f ca="1">IF(ISERROR($V2229),"",OFFSET('Smelter Look-up'!$I$4,$V2229-4,0))</f>
        <v/>
      </c>
      <c r="K2229" s="152"/>
      <c r="L2229" s="152"/>
      <c r="M2229" s="152"/>
      <c r="N2229" s="152"/>
      <c r="O2229" s="152"/>
      <c r="P2229" s="210"/>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7" t="str">
        <f ca="1">IF(ISERROR($V2230),"",OFFSET('Smelter Look-up'!$G$4,$V2230-4,0))</f>
        <v/>
      </c>
      <c r="I2230" s="208" t="str">
        <f ca="1">IF(ISERROR($V2230),"",OFFSET('Smelter Look-up'!$H$4,$V2230-4,0))</f>
        <v/>
      </c>
      <c r="J2230" s="208" t="str">
        <f ca="1">IF(ISERROR($V2230),"",OFFSET('Smelter Look-up'!$I$4,$V2230-4,0))</f>
        <v/>
      </c>
      <c r="K2230" s="152"/>
      <c r="L2230" s="152"/>
      <c r="M2230" s="152"/>
      <c r="N2230" s="152"/>
      <c r="O2230" s="152"/>
      <c r="P2230" s="210"/>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7" t="str">
        <f ca="1">IF(ISERROR($V2231),"",OFFSET('Smelter Look-up'!$G$4,$V2231-4,0))</f>
        <v/>
      </c>
      <c r="I2231" s="208" t="str">
        <f ca="1">IF(ISERROR($V2231),"",OFFSET('Smelter Look-up'!$H$4,$V2231-4,0))</f>
        <v/>
      </c>
      <c r="J2231" s="208" t="str">
        <f ca="1">IF(ISERROR($V2231),"",OFFSET('Smelter Look-up'!$I$4,$V2231-4,0))</f>
        <v/>
      </c>
      <c r="K2231" s="152"/>
      <c r="L2231" s="152"/>
      <c r="M2231" s="152"/>
      <c r="N2231" s="152"/>
      <c r="O2231" s="152"/>
      <c r="P2231" s="210"/>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7" t="str">
        <f ca="1">IF(ISERROR($V2232),"",OFFSET('Smelter Look-up'!$G$4,$V2232-4,0))</f>
        <v/>
      </c>
      <c r="I2232" s="208" t="str">
        <f ca="1">IF(ISERROR($V2232),"",OFFSET('Smelter Look-up'!$H$4,$V2232-4,0))</f>
        <v/>
      </c>
      <c r="J2232" s="208" t="str">
        <f ca="1">IF(ISERROR($V2232),"",OFFSET('Smelter Look-up'!$I$4,$V2232-4,0))</f>
        <v/>
      </c>
      <c r="K2232" s="152"/>
      <c r="L2232" s="152"/>
      <c r="M2232" s="152"/>
      <c r="N2232" s="152"/>
      <c r="O2232" s="152"/>
      <c r="P2232" s="210"/>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7" t="str">
        <f ca="1">IF(ISERROR($V2233),"",OFFSET('Smelter Look-up'!$G$4,$V2233-4,0))</f>
        <v/>
      </c>
      <c r="I2233" s="208" t="str">
        <f ca="1">IF(ISERROR($V2233),"",OFFSET('Smelter Look-up'!$H$4,$V2233-4,0))</f>
        <v/>
      </c>
      <c r="J2233" s="208" t="str">
        <f ca="1">IF(ISERROR($V2233),"",OFFSET('Smelter Look-up'!$I$4,$V2233-4,0))</f>
        <v/>
      </c>
      <c r="K2233" s="152"/>
      <c r="L2233" s="152"/>
      <c r="M2233" s="152"/>
      <c r="N2233" s="152"/>
      <c r="O2233" s="152"/>
      <c r="P2233" s="210"/>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7" t="str">
        <f ca="1">IF(ISERROR($V2234),"",OFFSET('Smelter Look-up'!$G$4,$V2234-4,0))</f>
        <v/>
      </c>
      <c r="I2234" s="208" t="str">
        <f ca="1">IF(ISERROR($V2234),"",OFFSET('Smelter Look-up'!$H$4,$V2234-4,0))</f>
        <v/>
      </c>
      <c r="J2234" s="208" t="str">
        <f ca="1">IF(ISERROR($V2234),"",OFFSET('Smelter Look-up'!$I$4,$V2234-4,0))</f>
        <v/>
      </c>
      <c r="K2234" s="152"/>
      <c r="L2234" s="152"/>
      <c r="M2234" s="152"/>
      <c r="N2234" s="152"/>
      <c r="O2234" s="152"/>
      <c r="P2234" s="210"/>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7" t="str">
        <f ca="1">IF(ISERROR($V2235),"",OFFSET('Smelter Look-up'!$G$4,$V2235-4,0))</f>
        <v/>
      </c>
      <c r="I2235" s="208" t="str">
        <f ca="1">IF(ISERROR($V2235),"",OFFSET('Smelter Look-up'!$H$4,$V2235-4,0))</f>
        <v/>
      </c>
      <c r="J2235" s="208" t="str">
        <f ca="1">IF(ISERROR($V2235),"",OFFSET('Smelter Look-up'!$I$4,$V2235-4,0))</f>
        <v/>
      </c>
      <c r="K2235" s="152"/>
      <c r="L2235" s="152"/>
      <c r="M2235" s="152"/>
      <c r="N2235" s="152"/>
      <c r="O2235" s="152"/>
      <c r="P2235" s="210"/>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7" t="str">
        <f ca="1">IF(ISERROR($V2236),"",OFFSET('Smelter Look-up'!$G$4,$V2236-4,0))</f>
        <v/>
      </c>
      <c r="I2236" s="208" t="str">
        <f ca="1">IF(ISERROR($V2236),"",OFFSET('Smelter Look-up'!$H$4,$V2236-4,0))</f>
        <v/>
      </c>
      <c r="J2236" s="208" t="str">
        <f ca="1">IF(ISERROR($V2236),"",OFFSET('Smelter Look-up'!$I$4,$V2236-4,0))</f>
        <v/>
      </c>
      <c r="K2236" s="152"/>
      <c r="L2236" s="152"/>
      <c r="M2236" s="152"/>
      <c r="N2236" s="152"/>
      <c r="O2236" s="152"/>
      <c r="P2236" s="210"/>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7" t="str">
        <f ca="1">IF(ISERROR($V2237),"",OFFSET('Smelter Look-up'!$G$4,$V2237-4,0))</f>
        <v/>
      </c>
      <c r="I2237" s="208" t="str">
        <f ca="1">IF(ISERROR($V2237),"",OFFSET('Smelter Look-up'!$H$4,$V2237-4,0))</f>
        <v/>
      </c>
      <c r="J2237" s="208" t="str">
        <f ca="1">IF(ISERROR($V2237),"",OFFSET('Smelter Look-up'!$I$4,$V2237-4,0))</f>
        <v/>
      </c>
      <c r="K2237" s="152"/>
      <c r="L2237" s="152"/>
      <c r="M2237" s="152"/>
      <c r="N2237" s="152"/>
      <c r="O2237" s="152"/>
      <c r="P2237" s="210"/>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7" t="str">
        <f ca="1">IF(ISERROR($V2238),"",OFFSET('Smelter Look-up'!$G$4,$V2238-4,0))</f>
        <v/>
      </c>
      <c r="I2238" s="208" t="str">
        <f ca="1">IF(ISERROR($V2238),"",OFFSET('Smelter Look-up'!$H$4,$V2238-4,0))</f>
        <v/>
      </c>
      <c r="J2238" s="208" t="str">
        <f ca="1">IF(ISERROR($V2238),"",OFFSET('Smelter Look-up'!$I$4,$V2238-4,0))</f>
        <v/>
      </c>
      <c r="K2238" s="152"/>
      <c r="L2238" s="152"/>
      <c r="M2238" s="152"/>
      <c r="N2238" s="152"/>
      <c r="O2238" s="152"/>
      <c r="P2238" s="210"/>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7" t="str">
        <f ca="1">IF(ISERROR($V2239),"",OFFSET('Smelter Look-up'!$G$4,$V2239-4,0))</f>
        <v/>
      </c>
      <c r="I2239" s="208" t="str">
        <f ca="1">IF(ISERROR($V2239),"",OFFSET('Smelter Look-up'!$H$4,$V2239-4,0))</f>
        <v/>
      </c>
      <c r="J2239" s="208" t="str">
        <f ca="1">IF(ISERROR($V2239),"",OFFSET('Smelter Look-up'!$I$4,$V2239-4,0))</f>
        <v/>
      </c>
      <c r="K2239" s="152"/>
      <c r="L2239" s="152"/>
      <c r="M2239" s="152"/>
      <c r="N2239" s="152"/>
      <c r="O2239" s="152"/>
      <c r="P2239" s="210"/>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7" t="str">
        <f ca="1">IF(ISERROR($V2240),"",OFFSET('Smelter Look-up'!$G$4,$V2240-4,0))</f>
        <v/>
      </c>
      <c r="I2240" s="208" t="str">
        <f ca="1">IF(ISERROR($V2240),"",OFFSET('Smelter Look-up'!$H$4,$V2240-4,0))</f>
        <v/>
      </c>
      <c r="J2240" s="208" t="str">
        <f ca="1">IF(ISERROR($V2240),"",OFFSET('Smelter Look-up'!$I$4,$V2240-4,0))</f>
        <v/>
      </c>
      <c r="K2240" s="152"/>
      <c r="L2240" s="152"/>
      <c r="M2240" s="152"/>
      <c r="N2240" s="152"/>
      <c r="O2240" s="152"/>
      <c r="P2240" s="210"/>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7" t="str">
        <f ca="1">IF(ISERROR($V2241),"",OFFSET('Smelter Look-up'!$G$4,$V2241-4,0))</f>
        <v/>
      </c>
      <c r="I2241" s="208" t="str">
        <f ca="1">IF(ISERROR($V2241),"",OFFSET('Smelter Look-up'!$H$4,$V2241-4,0))</f>
        <v/>
      </c>
      <c r="J2241" s="208" t="str">
        <f ca="1">IF(ISERROR($V2241),"",OFFSET('Smelter Look-up'!$I$4,$V2241-4,0))</f>
        <v/>
      </c>
      <c r="K2241" s="152"/>
      <c r="L2241" s="152"/>
      <c r="M2241" s="152"/>
      <c r="N2241" s="152"/>
      <c r="O2241" s="152"/>
      <c r="P2241" s="210"/>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7" t="str">
        <f ca="1">IF(ISERROR($V2242),"",OFFSET('Smelter Look-up'!$G$4,$V2242-4,0))</f>
        <v/>
      </c>
      <c r="I2242" s="208" t="str">
        <f ca="1">IF(ISERROR($V2242),"",OFFSET('Smelter Look-up'!$H$4,$V2242-4,0))</f>
        <v/>
      </c>
      <c r="J2242" s="208" t="str">
        <f ca="1">IF(ISERROR($V2242),"",OFFSET('Smelter Look-up'!$I$4,$V2242-4,0))</f>
        <v/>
      </c>
      <c r="K2242" s="152"/>
      <c r="L2242" s="152"/>
      <c r="M2242" s="152"/>
      <c r="N2242" s="152"/>
      <c r="O2242" s="152"/>
      <c r="P2242" s="210"/>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7" t="str">
        <f ca="1">IF(ISERROR($V2243),"",OFFSET('Smelter Look-up'!$G$4,$V2243-4,0))</f>
        <v/>
      </c>
      <c r="I2243" s="208" t="str">
        <f ca="1">IF(ISERROR($V2243),"",OFFSET('Smelter Look-up'!$H$4,$V2243-4,0))</f>
        <v/>
      </c>
      <c r="J2243" s="208" t="str">
        <f ca="1">IF(ISERROR($V2243),"",OFFSET('Smelter Look-up'!$I$4,$V2243-4,0))</f>
        <v/>
      </c>
      <c r="K2243" s="152"/>
      <c r="L2243" s="152"/>
      <c r="M2243" s="152"/>
      <c r="N2243" s="152"/>
      <c r="O2243" s="152"/>
      <c r="P2243" s="210"/>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7" t="str">
        <f ca="1">IF(ISERROR($V2244),"",OFFSET('Smelter Look-up'!$G$4,$V2244-4,0))</f>
        <v/>
      </c>
      <c r="I2244" s="208" t="str">
        <f ca="1">IF(ISERROR($V2244),"",OFFSET('Smelter Look-up'!$H$4,$V2244-4,0))</f>
        <v/>
      </c>
      <c r="J2244" s="208" t="str">
        <f ca="1">IF(ISERROR($V2244),"",OFFSET('Smelter Look-up'!$I$4,$V2244-4,0))</f>
        <v/>
      </c>
      <c r="K2244" s="152"/>
      <c r="L2244" s="152"/>
      <c r="M2244" s="152"/>
      <c r="N2244" s="152"/>
      <c r="O2244" s="152"/>
      <c r="P2244" s="210"/>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7" t="str">
        <f ca="1">IF(ISERROR($V2245),"",OFFSET('Smelter Look-up'!$G$4,$V2245-4,0))</f>
        <v/>
      </c>
      <c r="I2245" s="208" t="str">
        <f ca="1">IF(ISERROR($V2245),"",OFFSET('Smelter Look-up'!$H$4,$V2245-4,0))</f>
        <v/>
      </c>
      <c r="J2245" s="208" t="str">
        <f ca="1">IF(ISERROR($V2245),"",OFFSET('Smelter Look-up'!$I$4,$V2245-4,0))</f>
        <v/>
      </c>
      <c r="K2245" s="152"/>
      <c r="L2245" s="152"/>
      <c r="M2245" s="152"/>
      <c r="N2245" s="152"/>
      <c r="O2245" s="152"/>
      <c r="P2245" s="210"/>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7" t="str">
        <f ca="1">IF(ISERROR($V2246),"",OFFSET('Smelter Look-up'!$G$4,$V2246-4,0))</f>
        <v/>
      </c>
      <c r="I2246" s="208" t="str">
        <f ca="1">IF(ISERROR($V2246),"",OFFSET('Smelter Look-up'!$H$4,$V2246-4,0))</f>
        <v/>
      </c>
      <c r="J2246" s="208" t="str">
        <f ca="1">IF(ISERROR($V2246),"",OFFSET('Smelter Look-up'!$I$4,$V2246-4,0))</f>
        <v/>
      </c>
      <c r="K2246" s="152"/>
      <c r="L2246" s="152"/>
      <c r="M2246" s="152"/>
      <c r="N2246" s="152"/>
      <c r="O2246" s="152"/>
      <c r="P2246" s="210"/>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7" t="str">
        <f ca="1">IF(ISERROR($V2247),"",OFFSET('Smelter Look-up'!$G$4,$V2247-4,0))</f>
        <v/>
      </c>
      <c r="I2247" s="208" t="str">
        <f ca="1">IF(ISERROR($V2247),"",OFFSET('Smelter Look-up'!$H$4,$V2247-4,0))</f>
        <v/>
      </c>
      <c r="J2247" s="208" t="str">
        <f ca="1">IF(ISERROR($V2247),"",OFFSET('Smelter Look-up'!$I$4,$V2247-4,0))</f>
        <v/>
      </c>
      <c r="K2247" s="152"/>
      <c r="L2247" s="152"/>
      <c r="M2247" s="152"/>
      <c r="N2247" s="152"/>
      <c r="O2247" s="152"/>
      <c r="P2247" s="210"/>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7" t="str">
        <f ca="1">IF(ISERROR($V2248),"",OFFSET('Smelter Look-up'!$G$4,$V2248-4,0))</f>
        <v/>
      </c>
      <c r="I2248" s="208" t="str">
        <f ca="1">IF(ISERROR($V2248),"",OFFSET('Smelter Look-up'!$H$4,$V2248-4,0))</f>
        <v/>
      </c>
      <c r="J2248" s="208" t="str">
        <f ca="1">IF(ISERROR($V2248),"",OFFSET('Smelter Look-up'!$I$4,$V2248-4,0))</f>
        <v/>
      </c>
      <c r="K2248" s="152"/>
      <c r="L2248" s="152"/>
      <c r="M2248" s="152"/>
      <c r="N2248" s="152"/>
      <c r="O2248" s="152"/>
      <c r="P2248" s="210"/>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7" t="str">
        <f ca="1">IF(ISERROR($V2249),"",OFFSET('Smelter Look-up'!$G$4,$V2249-4,0))</f>
        <v/>
      </c>
      <c r="I2249" s="208" t="str">
        <f ca="1">IF(ISERROR($V2249),"",OFFSET('Smelter Look-up'!$H$4,$V2249-4,0))</f>
        <v/>
      </c>
      <c r="J2249" s="208" t="str">
        <f ca="1">IF(ISERROR($V2249),"",OFFSET('Smelter Look-up'!$I$4,$V2249-4,0))</f>
        <v/>
      </c>
      <c r="K2249" s="152"/>
      <c r="L2249" s="152"/>
      <c r="M2249" s="152"/>
      <c r="N2249" s="152"/>
      <c r="O2249" s="152"/>
      <c r="P2249" s="210"/>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7" t="str">
        <f ca="1">IF(ISERROR($V2250),"",OFFSET('Smelter Look-up'!$G$4,$V2250-4,0))</f>
        <v/>
      </c>
      <c r="I2250" s="208" t="str">
        <f ca="1">IF(ISERROR($V2250),"",OFFSET('Smelter Look-up'!$H$4,$V2250-4,0))</f>
        <v/>
      </c>
      <c r="J2250" s="208" t="str">
        <f ca="1">IF(ISERROR($V2250),"",OFFSET('Smelter Look-up'!$I$4,$V2250-4,0))</f>
        <v/>
      </c>
      <c r="K2250" s="152"/>
      <c r="L2250" s="152"/>
      <c r="M2250" s="152"/>
      <c r="N2250" s="152"/>
      <c r="O2250" s="152"/>
      <c r="P2250" s="210"/>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7" t="str">
        <f ca="1">IF(ISERROR($V2251),"",OFFSET('Smelter Look-up'!$G$4,$V2251-4,0))</f>
        <v/>
      </c>
      <c r="I2251" s="208" t="str">
        <f ca="1">IF(ISERROR($V2251),"",OFFSET('Smelter Look-up'!$H$4,$V2251-4,0))</f>
        <v/>
      </c>
      <c r="J2251" s="208" t="str">
        <f ca="1">IF(ISERROR($V2251),"",OFFSET('Smelter Look-up'!$I$4,$V2251-4,0))</f>
        <v/>
      </c>
      <c r="K2251" s="152"/>
      <c r="L2251" s="152"/>
      <c r="M2251" s="152"/>
      <c r="N2251" s="152"/>
      <c r="O2251" s="152"/>
      <c r="P2251" s="210"/>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7" t="str">
        <f ca="1">IF(ISERROR($V2252),"",OFFSET('Smelter Look-up'!$G$4,$V2252-4,0))</f>
        <v/>
      </c>
      <c r="I2252" s="208" t="str">
        <f ca="1">IF(ISERROR($V2252),"",OFFSET('Smelter Look-up'!$H$4,$V2252-4,0))</f>
        <v/>
      </c>
      <c r="J2252" s="208" t="str">
        <f ca="1">IF(ISERROR($V2252),"",OFFSET('Smelter Look-up'!$I$4,$V2252-4,0))</f>
        <v/>
      </c>
      <c r="K2252" s="152"/>
      <c r="L2252" s="152"/>
      <c r="M2252" s="152"/>
      <c r="N2252" s="152"/>
      <c r="O2252" s="152"/>
      <c r="P2252" s="210"/>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7" t="str">
        <f ca="1">IF(ISERROR($V2253),"",OFFSET('Smelter Look-up'!$G$4,$V2253-4,0))</f>
        <v/>
      </c>
      <c r="I2253" s="208" t="str">
        <f ca="1">IF(ISERROR($V2253),"",OFFSET('Smelter Look-up'!$H$4,$V2253-4,0))</f>
        <v/>
      </c>
      <c r="J2253" s="208" t="str">
        <f ca="1">IF(ISERROR($V2253),"",OFFSET('Smelter Look-up'!$I$4,$V2253-4,0))</f>
        <v/>
      </c>
      <c r="K2253" s="152"/>
      <c r="L2253" s="152"/>
      <c r="M2253" s="152"/>
      <c r="N2253" s="152"/>
      <c r="O2253" s="152"/>
      <c r="P2253" s="210"/>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7" t="str">
        <f ca="1">IF(ISERROR($V2254),"",OFFSET('Smelter Look-up'!$G$4,$V2254-4,0))</f>
        <v/>
      </c>
      <c r="I2254" s="208" t="str">
        <f ca="1">IF(ISERROR($V2254),"",OFFSET('Smelter Look-up'!$H$4,$V2254-4,0))</f>
        <v/>
      </c>
      <c r="J2254" s="208" t="str">
        <f ca="1">IF(ISERROR($V2254),"",OFFSET('Smelter Look-up'!$I$4,$V2254-4,0))</f>
        <v/>
      </c>
      <c r="K2254" s="152"/>
      <c r="L2254" s="152"/>
      <c r="M2254" s="152"/>
      <c r="N2254" s="152"/>
      <c r="O2254" s="152"/>
      <c r="P2254" s="210"/>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7" t="str">
        <f ca="1">IF(ISERROR($V2255),"",OFFSET('Smelter Look-up'!$G$4,$V2255-4,0))</f>
        <v/>
      </c>
      <c r="I2255" s="208" t="str">
        <f ca="1">IF(ISERROR($V2255),"",OFFSET('Smelter Look-up'!$H$4,$V2255-4,0))</f>
        <v/>
      </c>
      <c r="J2255" s="208" t="str">
        <f ca="1">IF(ISERROR($V2255),"",OFFSET('Smelter Look-up'!$I$4,$V2255-4,0))</f>
        <v/>
      </c>
      <c r="K2255" s="152"/>
      <c r="L2255" s="152"/>
      <c r="M2255" s="152"/>
      <c r="N2255" s="152"/>
      <c r="O2255" s="152"/>
      <c r="P2255" s="210"/>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7" t="str">
        <f ca="1">IF(ISERROR($V2256),"",OFFSET('Smelter Look-up'!$G$4,$V2256-4,0))</f>
        <v/>
      </c>
      <c r="I2256" s="208" t="str">
        <f ca="1">IF(ISERROR($V2256),"",OFFSET('Smelter Look-up'!$H$4,$V2256-4,0))</f>
        <v/>
      </c>
      <c r="J2256" s="208" t="str">
        <f ca="1">IF(ISERROR($V2256),"",OFFSET('Smelter Look-up'!$I$4,$V2256-4,0))</f>
        <v/>
      </c>
      <c r="K2256" s="152"/>
      <c r="L2256" s="152"/>
      <c r="M2256" s="152"/>
      <c r="N2256" s="152"/>
      <c r="O2256" s="152"/>
      <c r="P2256" s="210"/>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7" t="str">
        <f ca="1">IF(ISERROR($V2257),"",OFFSET('Smelter Look-up'!$G$4,$V2257-4,0))</f>
        <v/>
      </c>
      <c r="I2257" s="208" t="str">
        <f ca="1">IF(ISERROR($V2257),"",OFFSET('Smelter Look-up'!$H$4,$V2257-4,0))</f>
        <v/>
      </c>
      <c r="J2257" s="208" t="str">
        <f ca="1">IF(ISERROR($V2257),"",OFFSET('Smelter Look-up'!$I$4,$V2257-4,0))</f>
        <v/>
      </c>
      <c r="K2257" s="152"/>
      <c r="L2257" s="152"/>
      <c r="M2257" s="152"/>
      <c r="N2257" s="152"/>
      <c r="O2257" s="152"/>
      <c r="P2257" s="210"/>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7" t="str">
        <f ca="1">IF(ISERROR($V2258),"",OFFSET('Smelter Look-up'!$G$4,$V2258-4,0))</f>
        <v/>
      </c>
      <c r="I2258" s="208" t="str">
        <f ca="1">IF(ISERROR($V2258),"",OFFSET('Smelter Look-up'!$H$4,$V2258-4,0))</f>
        <v/>
      </c>
      <c r="J2258" s="208" t="str">
        <f ca="1">IF(ISERROR($V2258),"",OFFSET('Smelter Look-up'!$I$4,$V2258-4,0))</f>
        <v/>
      </c>
      <c r="K2258" s="152"/>
      <c r="L2258" s="152"/>
      <c r="M2258" s="152"/>
      <c r="N2258" s="152"/>
      <c r="O2258" s="152"/>
      <c r="P2258" s="210"/>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7" t="str">
        <f ca="1">IF(ISERROR($V2259),"",OFFSET('Smelter Look-up'!$G$4,$V2259-4,0))</f>
        <v/>
      </c>
      <c r="I2259" s="208" t="str">
        <f ca="1">IF(ISERROR($V2259),"",OFFSET('Smelter Look-up'!$H$4,$V2259-4,0))</f>
        <v/>
      </c>
      <c r="J2259" s="208" t="str">
        <f ca="1">IF(ISERROR($V2259),"",OFFSET('Smelter Look-up'!$I$4,$V2259-4,0))</f>
        <v/>
      </c>
      <c r="K2259" s="152"/>
      <c r="L2259" s="152"/>
      <c r="M2259" s="152"/>
      <c r="N2259" s="152"/>
      <c r="O2259" s="152"/>
      <c r="P2259" s="210"/>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7" t="str">
        <f ca="1">IF(ISERROR($V2260),"",OFFSET('Smelter Look-up'!$G$4,$V2260-4,0))</f>
        <v/>
      </c>
      <c r="I2260" s="208" t="str">
        <f ca="1">IF(ISERROR($V2260),"",OFFSET('Smelter Look-up'!$H$4,$V2260-4,0))</f>
        <v/>
      </c>
      <c r="J2260" s="208" t="str">
        <f ca="1">IF(ISERROR($V2260),"",OFFSET('Smelter Look-up'!$I$4,$V2260-4,0))</f>
        <v/>
      </c>
      <c r="K2260" s="152"/>
      <c r="L2260" s="152"/>
      <c r="M2260" s="152"/>
      <c r="N2260" s="152"/>
      <c r="O2260" s="152"/>
      <c r="P2260" s="210"/>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7" t="str">
        <f ca="1">IF(ISERROR($V2261),"",OFFSET('Smelter Look-up'!$G$4,$V2261-4,0))</f>
        <v/>
      </c>
      <c r="I2261" s="208" t="str">
        <f ca="1">IF(ISERROR($V2261),"",OFFSET('Smelter Look-up'!$H$4,$V2261-4,0))</f>
        <v/>
      </c>
      <c r="J2261" s="208" t="str">
        <f ca="1">IF(ISERROR($V2261),"",OFFSET('Smelter Look-up'!$I$4,$V2261-4,0))</f>
        <v/>
      </c>
      <c r="K2261" s="152"/>
      <c r="L2261" s="152"/>
      <c r="M2261" s="152"/>
      <c r="N2261" s="152"/>
      <c r="O2261" s="152"/>
      <c r="P2261" s="210"/>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7" t="str">
        <f ca="1">IF(ISERROR($V2262),"",OFFSET('Smelter Look-up'!$G$4,$V2262-4,0))</f>
        <v/>
      </c>
      <c r="I2262" s="208" t="str">
        <f ca="1">IF(ISERROR($V2262),"",OFFSET('Smelter Look-up'!$H$4,$V2262-4,0))</f>
        <v/>
      </c>
      <c r="J2262" s="208" t="str">
        <f ca="1">IF(ISERROR($V2262),"",OFFSET('Smelter Look-up'!$I$4,$V2262-4,0))</f>
        <v/>
      </c>
      <c r="K2262" s="152"/>
      <c r="L2262" s="152"/>
      <c r="M2262" s="152"/>
      <c r="N2262" s="152"/>
      <c r="O2262" s="152"/>
      <c r="P2262" s="210"/>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7" t="str">
        <f ca="1">IF(ISERROR($V2263),"",OFFSET('Smelter Look-up'!$G$4,$V2263-4,0))</f>
        <v/>
      </c>
      <c r="I2263" s="208" t="str">
        <f ca="1">IF(ISERROR($V2263),"",OFFSET('Smelter Look-up'!$H$4,$V2263-4,0))</f>
        <v/>
      </c>
      <c r="J2263" s="208" t="str">
        <f ca="1">IF(ISERROR($V2263),"",OFFSET('Smelter Look-up'!$I$4,$V2263-4,0))</f>
        <v/>
      </c>
      <c r="K2263" s="152"/>
      <c r="L2263" s="152"/>
      <c r="M2263" s="152"/>
      <c r="N2263" s="152"/>
      <c r="O2263" s="152"/>
      <c r="P2263" s="210"/>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7" t="str">
        <f ca="1">IF(ISERROR($V2264),"",OFFSET('Smelter Look-up'!$G$4,$V2264-4,0))</f>
        <v/>
      </c>
      <c r="I2264" s="208" t="str">
        <f ca="1">IF(ISERROR($V2264),"",OFFSET('Smelter Look-up'!$H$4,$V2264-4,0))</f>
        <v/>
      </c>
      <c r="J2264" s="208" t="str">
        <f ca="1">IF(ISERROR($V2264),"",OFFSET('Smelter Look-up'!$I$4,$V2264-4,0))</f>
        <v/>
      </c>
      <c r="K2264" s="152"/>
      <c r="L2264" s="152"/>
      <c r="M2264" s="152"/>
      <c r="N2264" s="152"/>
      <c r="O2264" s="152"/>
      <c r="P2264" s="210"/>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7" t="str">
        <f ca="1">IF(ISERROR($V2265),"",OFFSET('Smelter Look-up'!$G$4,$V2265-4,0))</f>
        <v/>
      </c>
      <c r="I2265" s="208" t="str">
        <f ca="1">IF(ISERROR($V2265),"",OFFSET('Smelter Look-up'!$H$4,$V2265-4,0))</f>
        <v/>
      </c>
      <c r="J2265" s="208" t="str">
        <f ca="1">IF(ISERROR($V2265),"",OFFSET('Smelter Look-up'!$I$4,$V2265-4,0))</f>
        <v/>
      </c>
      <c r="K2265" s="152"/>
      <c r="L2265" s="152"/>
      <c r="M2265" s="152"/>
      <c r="N2265" s="152"/>
      <c r="O2265" s="152"/>
      <c r="P2265" s="210"/>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7" t="str">
        <f ca="1">IF(ISERROR($V2266),"",OFFSET('Smelter Look-up'!$G$4,$V2266-4,0))</f>
        <v/>
      </c>
      <c r="I2266" s="208" t="str">
        <f ca="1">IF(ISERROR($V2266),"",OFFSET('Smelter Look-up'!$H$4,$V2266-4,0))</f>
        <v/>
      </c>
      <c r="J2266" s="208" t="str">
        <f ca="1">IF(ISERROR($V2266),"",OFFSET('Smelter Look-up'!$I$4,$V2266-4,0))</f>
        <v/>
      </c>
      <c r="K2266" s="152"/>
      <c r="L2266" s="152"/>
      <c r="M2266" s="152"/>
      <c r="N2266" s="152"/>
      <c r="O2266" s="152"/>
      <c r="P2266" s="210"/>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7" t="str">
        <f ca="1">IF(ISERROR($V2267),"",OFFSET('Smelter Look-up'!$G$4,$V2267-4,0))</f>
        <v/>
      </c>
      <c r="I2267" s="208" t="str">
        <f ca="1">IF(ISERROR($V2267),"",OFFSET('Smelter Look-up'!$H$4,$V2267-4,0))</f>
        <v/>
      </c>
      <c r="J2267" s="208" t="str">
        <f ca="1">IF(ISERROR($V2267),"",OFFSET('Smelter Look-up'!$I$4,$V2267-4,0))</f>
        <v/>
      </c>
      <c r="K2267" s="152"/>
      <c r="L2267" s="152"/>
      <c r="M2267" s="152"/>
      <c r="N2267" s="152"/>
      <c r="O2267" s="152"/>
      <c r="P2267" s="210"/>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7" t="str">
        <f ca="1">IF(ISERROR($V2268),"",OFFSET('Smelter Look-up'!$G$4,$V2268-4,0))</f>
        <v/>
      </c>
      <c r="I2268" s="208" t="str">
        <f ca="1">IF(ISERROR($V2268),"",OFFSET('Smelter Look-up'!$H$4,$V2268-4,0))</f>
        <v/>
      </c>
      <c r="J2268" s="208" t="str">
        <f ca="1">IF(ISERROR($V2268),"",OFFSET('Smelter Look-up'!$I$4,$V2268-4,0))</f>
        <v/>
      </c>
      <c r="K2268" s="152"/>
      <c r="L2268" s="152"/>
      <c r="M2268" s="152"/>
      <c r="N2268" s="152"/>
      <c r="O2268" s="152"/>
      <c r="P2268" s="210"/>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7" t="str">
        <f ca="1">IF(ISERROR($V2269),"",OFFSET('Smelter Look-up'!$G$4,$V2269-4,0))</f>
        <v/>
      </c>
      <c r="I2269" s="208" t="str">
        <f ca="1">IF(ISERROR($V2269),"",OFFSET('Smelter Look-up'!$H$4,$V2269-4,0))</f>
        <v/>
      </c>
      <c r="J2269" s="208" t="str">
        <f ca="1">IF(ISERROR($V2269),"",OFFSET('Smelter Look-up'!$I$4,$V2269-4,0))</f>
        <v/>
      </c>
      <c r="K2269" s="152"/>
      <c r="L2269" s="152"/>
      <c r="M2269" s="152"/>
      <c r="N2269" s="152"/>
      <c r="O2269" s="152"/>
      <c r="P2269" s="210"/>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7" t="str">
        <f ca="1">IF(ISERROR($V2270),"",OFFSET('Smelter Look-up'!$G$4,$V2270-4,0))</f>
        <v/>
      </c>
      <c r="I2270" s="208" t="str">
        <f ca="1">IF(ISERROR($V2270),"",OFFSET('Smelter Look-up'!$H$4,$V2270-4,0))</f>
        <v/>
      </c>
      <c r="J2270" s="208" t="str">
        <f ca="1">IF(ISERROR($V2270),"",OFFSET('Smelter Look-up'!$I$4,$V2270-4,0))</f>
        <v/>
      </c>
      <c r="K2270" s="152"/>
      <c r="L2270" s="152"/>
      <c r="M2270" s="152"/>
      <c r="N2270" s="152"/>
      <c r="O2270" s="152"/>
      <c r="P2270" s="210"/>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7" t="str">
        <f ca="1">IF(ISERROR($V2271),"",OFFSET('Smelter Look-up'!$G$4,$V2271-4,0))</f>
        <v/>
      </c>
      <c r="I2271" s="208" t="str">
        <f ca="1">IF(ISERROR($V2271),"",OFFSET('Smelter Look-up'!$H$4,$V2271-4,0))</f>
        <v/>
      </c>
      <c r="J2271" s="208" t="str">
        <f ca="1">IF(ISERROR($V2271),"",OFFSET('Smelter Look-up'!$I$4,$V2271-4,0))</f>
        <v/>
      </c>
      <c r="K2271" s="152"/>
      <c r="L2271" s="152"/>
      <c r="M2271" s="152"/>
      <c r="N2271" s="152"/>
      <c r="O2271" s="152"/>
      <c r="P2271" s="210"/>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7" t="str">
        <f ca="1">IF(ISERROR($V2272),"",OFFSET('Smelter Look-up'!$G$4,$V2272-4,0))</f>
        <v/>
      </c>
      <c r="I2272" s="208" t="str">
        <f ca="1">IF(ISERROR($V2272),"",OFFSET('Smelter Look-up'!$H$4,$V2272-4,0))</f>
        <v/>
      </c>
      <c r="J2272" s="208" t="str">
        <f ca="1">IF(ISERROR($V2272),"",OFFSET('Smelter Look-up'!$I$4,$V2272-4,0))</f>
        <v/>
      </c>
      <c r="K2272" s="152"/>
      <c r="L2272" s="152"/>
      <c r="M2272" s="152"/>
      <c r="N2272" s="152"/>
      <c r="O2272" s="152"/>
      <c r="P2272" s="210"/>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7" t="str">
        <f ca="1">IF(ISERROR($V2273),"",OFFSET('Smelter Look-up'!$G$4,$V2273-4,0))</f>
        <v/>
      </c>
      <c r="I2273" s="208" t="str">
        <f ca="1">IF(ISERROR($V2273),"",OFFSET('Smelter Look-up'!$H$4,$V2273-4,0))</f>
        <v/>
      </c>
      <c r="J2273" s="208" t="str">
        <f ca="1">IF(ISERROR($V2273),"",OFFSET('Smelter Look-up'!$I$4,$V2273-4,0))</f>
        <v/>
      </c>
      <c r="K2273" s="152"/>
      <c r="L2273" s="152"/>
      <c r="M2273" s="152"/>
      <c r="N2273" s="152"/>
      <c r="O2273" s="152"/>
      <c r="P2273" s="210"/>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7" t="str">
        <f ca="1">IF(ISERROR($V2274),"",OFFSET('Smelter Look-up'!$G$4,$V2274-4,0))</f>
        <v/>
      </c>
      <c r="I2274" s="208" t="str">
        <f ca="1">IF(ISERROR($V2274),"",OFFSET('Smelter Look-up'!$H$4,$V2274-4,0))</f>
        <v/>
      </c>
      <c r="J2274" s="208" t="str">
        <f ca="1">IF(ISERROR($V2274),"",OFFSET('Smelter Look-up'!$I$4,$V2274-4,0))</f>
        <v/>
      </c>
      <c r="K2274" s="152"/>
      <c r="L2274" s="152"/>
      <c r="M2274" s="152"/>
      <c r="N2274" s="152"/>
      <c r="O2274" s="152"/>
      <c r="P2274" s="210"/>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7" t="str">
        <f ca="1">IF(ISERROR($V2275),"",OFFSET('Smelter Look-up'!$G$4,$V2275-4,0))</f>
        <v/>
      </c>
      <c r="I2275" s="208" t="str">
        <f ca="1">IF(ISERROR($V2275),"",OFFSET('Smelter Look-up'!$H$4,$V2275-4,0))</f>
        <v/>
      </c>
      <c r="J2275" s="208" t="str">
        <f ca="1">IF(ISERROR($V2275),"",OFFSET('Smelter Look-up'!$I$4,$V2275-4,0))</f>
        <v/>
      </c>
      <c r="K2275" s="152"/>
      <c r="L2275" s="152"/>
      <c r="M2275" s="152"/>
      <c r="N2275" s="152"/>
      <c r="O2275" s="152"/>
      <c r="P2275" s="210"/>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7" t="str">
        <f ca="1">IF(ISERROR($V2276),"",OFFSET('Smelter Look-up'!$G$4,$V2276-4,0))</f>
        <v/>
      </c>
      <c r="I2276" s="208" t="str">
        <f ca="1">IF(ISERROR($V2276),"",OFFSET('Smelter Look-up'!$H$4,$V2276-4,0))</f>
        <v/>
      </c>
      <c r="J2276" s="208" t="str">
        <f ca="1">IF(ISERROR($V2276),"",OFFSET('Smelter Look-up'!$I$4,$V2276-4,0))</f>
        <v/>
      </c>
      <c r="K2276" s="152"/>
      <c r="L2276" s="152"/>
      <c r="M2276" s="152"/>
      <c r="N2276" s="152"/>
      <c r="O2276" s="152"/>
      <c r="P2276" s="210"/>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7" t="str">
        <f ca="1">IF(ISERROR($V2277),"",OFFSET('Smelter Look-up'!$G$4,$V2277-4,0))</f>
        <v/>
      </c>
      <c r="I2277" s="208" t="str">
        <f ca="1">IF(ISERROR($V2277),"",OFFSET('Smelter Look-up'!$H$4,$V2277-4,0))</f>
        <v/>
      </c>
      <c r="J2277" s="208" t="str">
        <f ca="1">IF(ISERROR($V2277),"",OFFSET('Smelter Look-up'!$I$4,$V2277-4,0))</f>
        <v/>
      </c>
      <c r="K2277" s="152"/>
      <c r="L2277" s="152"/>
      <c r="M2277" s="152"/>
      <c r="N2277" s="152"/>
      <c r="O2277" s="152"/>
      <c r="P2277" s="210"/>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7" t="str">
        <f ca="1">IF(ISERROR($V2278),"",OFFSET('Smelter Look-up'!$G$4,$V2278-4,0))</f>
        <v/>
      </c>
      <c r="I2278" s="208" t="str">
        <f ca="1">IF(ISERROR($V2278),"",OFFSET('Smelter Look-up'!$H$4,$V2278-4,0))</f>
        <v/>
      </c>
      <c r="J2278" s="208" t="str">
        <f ca="1">IF(ISERROR($V2278),"",OFFSET('Smelter Look-up'!$I$4,$V2278-4,0))</f>
        <v/>
      </c>
      <c r="K2278" s="152"/>
      <c r="L2278" s="152"/>
      <c r="M2278" s="152"/>
      <c r="N2278" s="152"/>
      <c r="O2278" s="152"/>
      <c r="P2278" s="210"/>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7" t="str">
        <f ca="1">IF(ISERROR($V2279),"",OFFSET('Smelter Look-up'!$G$4,$V2279-4,0))</f>
        <v/>
      </c>
      <c r="I2279" s="208" t="str">
        <f ca="1">IF(ISERROR($V2279),"",OFFSET('Smelter Look-up'!$H$4,$V2279-4,0))</f>
        <v/>
      </c>
      <c r="J2279" s="208" t="str">
        <f ca="1">IF(ISERROR($V2279),"",OFFSET('Smelter Look-up'!$I$4,$V2279-4,0))</f>
        <v/>
      </c>
      <c r="K2279" s="152"/>
      <c r="L2279" s="152"/>
      <c r="M2279" s="152"/>
      <c r="N2279" s="152"/>
      <c r="O2279" s="152"/>
      <c r="P2279" s="210"/>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7" t="str">
        <f ca="1">IF(ISERROR($V2280),"",OFFSET('Smelter Look-up'!$G$4,$V2280-4,0))</f>
        <v/>
      </c>
      <c r="I2280" s="208" t="str">
        <f ca="1">IF(ISERROR($V2280),"",OFFSET('Smelter Look-up'!$H$4,$V2280-4,0))</f>
        <v/>
      </c>
      <c r="J2280" s="208" t="str">
        <f ca="1">IF(ISERROR($V2280),"",OFFSET('Smelter Look-up'!$I$4,$V2280-4,0))</f>
        <v/>
      </c>
      <c r="K2280" s="152"/>
      <c r="L2280" s="152"/>
      <c r="M2280" s="152"/>
      <c r="N2280" s="152"/>
      <c r="O2280" s="152"/>
      <c r="P2280" s="210"/>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7" t="str">
        <f ca="1">IF(ISERROR($V2281),"",OFFSET('Smelter Look-up'!$G$4,$V2281-4,0))</f>
        <v/>
      </c>
      <c r="I2281" s="208" t="str">
        <f ca="1">IF(ISERROR($V2281),"",OFFSET('Smelter Look-up'!$H$4,$V2281-4,0))</f>
        <v/>
      </c>
      <c r="J2281" s="208" t="str">
        <f ca="1">IF(ISERROR($V2281),"",OFFSET('Smelter Look-up'!$I$4,$V2281-4,0))</f>
        <v/>
      </c>
      <c r="K2281" s="152"/>
      <c r="L2281" s="152"/>
      <c r="M2281" s="152"/>
      <c r="N2281" s="152"/>
      <c r="O2281" s="152"/>
      <c r="P2281" s="210"/>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7" t="str">
        <f ca="1">IF(ISERROR($V2282),"",OFFSET('Smelter Look-up'!$G$4,$V2282-4,0))</f>
        <v/>
      </c>
      <c r="I2282" s="208" t="str">
        <f ca="1">IF(ISERROR($V2282),"",OFFSET('Smelter Look-up'!$H$4,$V2282-4,0))</f>
        <v/>
      </c>
      <c r="J2282" s="208" t="str">
        <f ca="1">IF(ISERROR($V2282),"",OFFSET('Smelter Look-up'!$I$4,$V2282-4,0))</f>
        <v/>
      </c>
      <c r="K2282" s="152"/>
      <c r="L2282" s="152"/>
      <c r="M2282" s="152"/>
      <c r="N2282" s="152"/>
      <c r="O2282" s="152"/>
      <c r="P2282" s="210"/>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7" t="str">
        <f ca="1">IF(ISERROR($V2283),"",OFFSET('Smelter Look-up'!$G$4,$V2283-4,0))</f>
        <v/>
      </c>
      <c r="I2283" s="208" t="str">
        <f ca="1">IF(ISERROR($V2283),"",OFFSET('Smelter Look-up'!$H$4,$V2283-4,0))</f>
        <v/>
      </c>
      <c r="J2283" s="208" t="str">
        <f ca="1">IF(ISERROR($V2283),"",OFFSET('Smelter Look-up'!$I$4,$V2283-4,0))</f>
        <v/>
      </c>
      <c r="K2283" s="152"/>
      <c r="L2283" s="152"/>
      <c r="M2283" s="152"/>
      <c r="N2283" s="152"/>
      <c r="O2283" s="152"/>
      <c r="P2283" s="210"/>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7" t="str">
        <f ca="1">IF(ISERROR($V2284),"",OFFSET('Smelter Look-up'!$G$4,$V2284-4,0))</f>
        <v/>
      </c>
      <c r="I2284" s="208" t="str">
        <f ca="1">IF(ISERROR($V2284),"",OFFSET('Smelter Look-up'!$H$4,$V2284-4,0))</f>
        <v/>
      </c>
      <c r="J2284" s="208" t="str">
        <f ca="1">IF(ISERROR($V2284),"",OFFSET('Smelter Look-up'!$I$4,$V2284-4,0))</f>
        <v/>
      </c>
      <c r="K2284" s="152"/>
      <c r="L2284" s="152"/>
      <c r="M2284" s="152"/>
      <c r="N2284" s="152"/>
      <c r="O2284" s="152"/>
      <c r="P2284" s="210"/>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7" t="str">
        <f ca="1">IF(ISERROR($V2285),"",OFFSET('Smelter Look-up'!$G$4,$V2285-4,0))</f>
        <v/>
      </c>
      <c r="I2285" s="208" t="str">
        <f ca="1">IF(ISERROR($V2285),"",OFFSET('Smelter Look-up'!$H$4,$V2285-4,0))</f>
        <v/>
      </c>
      <c r="J2285" s="208" t="str">
        <f ca="1">IF(ISERROR($V2285),"",OFFSET('Smelter Look-up'!$I$4,$V2285-4,0))</f>
        <v/>
      </c>
      <c r="K2285" s="152"/>
      <c r="L2285" s="152"/>
      <c r="M2285" s="152"/>
      <c r="N2285" s="152"/>
      <c r="O2285" s="152"/>
      <c r="P2285" s="210"/>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7" t="str">
        <f ca="1">IF(ISERROR($V2286),"",OFFSET('Smelter Look-up'!$G$4,$V2286-4,0))</f>
        <v/>
      </c>
      <c r="I2286" s="208" t="str">
        <f ca="1">IF(ISERROR($V2286),"",OFFSET('Smelter Look-up'!$H$4,$V2286-4,0))</f>
        <v/>
      </c>
      <c r="J2286" s="208" t="str">
        <f ca="1">IF(ISERROR($V2286),"",OFFSET('Smelter Look-up'!$I$4,$V2286-4,0))</f>
        <v/>
      </c>
      <c r="K2286" s="152"/>
      <c r="L2286" s="152"/>
      <c r="M2286" s="152"/>
      <c r="N2286" s="152"/>
      <c r="O2286" s="152"/>
      <c r="P2286" s="210"/>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7" t="str">
        <f ca="1">IF(ISERROR($V2287),"",OFFSET('Smelter Look-up'!$G$4,$V2287-4,0))</f>
        <v/>
      </c>
      <c r="I2287" s="208" t="str">
        <f ca="1">IF(ISERROR($V2287),"",OFFSET('Smelter Look-up'!$H$4,$V2287-4,0))</f>
        <v/>
      </c>
      <c r="J2287" s="208" t="str">
        <f ca="1">IF(ISERROR($V2287),"",OFFSET('Smelter Look-up'!$I$4,$V2287-4,0))</f>
        <v/>
      </c>
      <c r="K2287" s="152"/>
      <c r="L2287" s="152"/>
      <c r="M2287" s="152"/>
      <c r="N2287" s="152"/>
      <c r="O2287" s="152"/>
      <c r="P2287" s="210"/>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7" t="str">
        <f ca="1">IF(ISERROR($V2288),"",OFFSET('Smelter Look-up'!$G$4,$V2288-4,0))</f>
        <v/>
      </c>
      <c r="I2288" s="208" t="str">
        <f ca="1">IF(ISERROR($V2288),"",OFFSET('Smelter Look-up'!$H$4,$V2288-4,0))</f>
        <v/>
      </c>
      <c r="J2288" s="208" t="str">
        <f ca="1">IF(ISERROR($V2288),"",OFFSET('Smelter Look-up'!$I$4,$V2288-4,0))</f>
        <v/>
      </c>
      <c r="K2288" s="152"/>
      <c r="L2288" s="152"/>
      <c r="M2288" s="152"/>
      <c r="N2288" s="152"/>
      <c r="O2288" s="152"/>
      <c r="P2288" s="210"/>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7" t="str">
        <f ca="1">IF(ISERROR($V2289),"",OFFSET('Smelter Look-up'!$G$4,$V2289-4,0))</f>
        <v/>
      </c>
      <c r="I2289" s="208" t="str">
        <f ca="1">IF(ISERROR($V2289),"",OFFSET('Smelter Look-up'!$H$4,$V2289-4,0))</f>
        <v/>
      </c>
      <c r="J2289" s="208" t="str">
        <f ca="1">IF(ISERROR($V2289),"",OFFSET('Smelter Look-up'!$I$4,$V2289-4,0))</f>
        <v/>
      </c>
      <c r="K2289" s="152"/>
      <c r="L2289" s="152"/>
      <c r="M2289" s="152"/>
      <c r="N2289" s="152"/>
      <c r="O2289" s="152"/>
      <c r="P2289" s="210"/>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7" t="str">
        <f ca="1">IF(ISERROR($V2290),"",OFFSET('Smelter Look-up'!$G$4,$V2290-4,0))</f>
        <v/>
      </c>
      <c r="I2290" s="208" t="str">
        <f ca="1">IF(ISERROR($V2290),"",OFFSET('Smelter Look-up'!$H$4,$V2290-4,0))</f>
        <v/>
      </c>
      <c r="J2290" s="208" t="str">
        <f ca="1">IF(ISERROR($V2290),"",OFFSET('Smelter Look-up'!$I$4,$V2290-4,0))</f>
        <v/>
      </c>
      <c r="K2290" s="152"/>
      <c r="L2290" s="152"/>
      <c r="M2290" s="152"/>
      <c r="N2290" s="152"/>
      <c r="O2290" s="152"/>
      <c r="P2290" s="210"/>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7" t="str">
        <f ca="1">IF(ISERROR($V2291),"",OFFSET('Smelter Look-up'!$G$4,$V2291-4,0))</f>
        <v/>
      </c>
      <c r="I2291" s="208" t="str">
        <f ca="1">IF(ISERROR($V2291),"",OFFSET('Smelter Look-up'!$H$4,$V2291-4,0))</f>
        <v/>
      </c>
      <c r="J2291" s="208" t="str">
        <f ca="1">IF(ISERROR($V2291),"",OFFSET('Smelter Look-up'!$I$4,$V2291-4,0))</f>
        <v/>
      </c>
      <c r="K2291" s="152"/>
      <c r="L2291" s="152"/>
      <c r="M2291" s="152"/>
      <c r="N2291" s="152"/>
      <c r="O2291" s="152"/>
      <c r="P2291" s="210"/>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7" t="str">
        <f ca="1">IF(ISERROR($V2292),"",OFFSET('Smelter Look-up'!$G$4,$V2292-4,0))</f>
        <v/>
      </c>
      <c r="I2292" s="208" t="str">
        <f ca="1">IF(ISERROR($V2292),"",OFFSET('Smelter Look-up'!$H$4,$V2292-4,0))</f>
        <v/>
      </c>
      <c r="J2292" s="208" t="str">
        <f ca="1">IF(ISERROR($V2292),"",OFFSET('Smelter Look-up'!$I$4,$V2292-4,0))</f>
        <v/>
      </c>
      <c r="K2292" s="152"/>
      <c r="L2292" s="152"/>
      <c r="M2292" s="152"/>
      <c r="N2292" s="152"/>
      <c r="O2292" s="152"/>
      <c r="P2292" s="210"/>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7" t="str">
        <f ca="1">IF(ISERROR($V2293),"",OFFSET('Smelter Look-up'!$G$4,$V2293-4,0))</f>
        <v/>
      </c>
      <c r="I2293" s="208" t="str">
        <f ca="1">IF(ISERROR($V2293),"",OFFSET('Smelter Look-up'!$H$4,$V2293-4,0))</f>
        <v/>
      </c>
      <c r="J2293" s="208" t="str">
        <f ca="1">IF(ISERROR($V2293),"",OFFSET('Smelter Look-up'!$I$4,$V2293-4,0))</f>
        <v/>
      </c>
      <c r="K2293" s="152"/>
      <c r="L2293" s="152"/>
      <c r="M2293" s="152"/>
      <c r="N2293" s="152"/>
      <c r="O2293" s="152"/>
      <c r="P2293" s="210"/>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7" t="str">
        <f ca="1">IF(ISERROR($V2294),"",OFFSET('Smelter Look-up'!$G$4,$V2294-4,0))</f>
        <v/>
      </c>
      <c r="I2294" s="208" t="str">
        <f ca="1">IF(ISERROR($V2294),"",OFFSET('Smelter Look-up'!$H$4,$V2294-4,0))</f>
        <v/>
      </c>
      <c r="J2294" s="208" t="str">
        <f ca="1">IF(ISERROR($V2294),"",OFFSET('Smelter Look-up'!$I$4,$V2294-4,0))</f>
        <v/>
      </c>
      <c r="K2294" s="152"/>
      <c r="L2294" s="152"/>
      <c r="M2294" s="152"/>
      <c r="N2294" s="152"/>
      <c r="O2294" s="152"/>
      <c r="P2294" s="210"/>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7" t="str">
        <f ca="1">IF(ISERROR($V2295),"",OFFSET('Smelter Look-up'!$G$4,$V2295-4,0))</f>
        <v/>
      </c>
      <c r="I2295" s="208" t="str">
        <f ca="1">IF(ISERROR($V2295),"",OFFSET('Smelter Look-up'!$H$4,$V2295-4,0))</f>
        <v/>
      </c>
      <c r="J2295" s="208" t="str">
        <f ca="1">IF(ISERROR($V2295),"",OFFSET('Smelter Look-up'!$I$4,$V2295-4,0))</f>
        <v/>
      </c>
      <c r="K2295" s="152"/>
      <c r="L2295" s="152"/>
      <c r="M2295" s="152"/>
      <c r="N2295" s="152"/>
      <c r="O2295" s="152"/>
      <c r="P2295" s="210"/>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7" t="str">
        <f ca="1">IF(ISERROR($V2296),"",OFFSET('Smelter Look-up'!$G$4,$V2296-4,0))</f>
        <v/>
      </c>
      <c r="I2296" s="208" t="str">
        <f ca="1">IF(ISERROR($V2296),"",OFFSET('Smelter Look-up'!$H$4,$V2296-4,0))</f>
        <v/>
      </c>
      <c r="J2296" s="208" t="str">
        <f ca="1">IF(ISERROR($V2296),"",OFFSET('Smelter Look-up'!$I$4,$V2296-4,0))</f>
        <v/>
      </c>
      <c r="K2296" s="152"/>
      <c r="L2296" s="152"/>
      <c r="M2296" s="152"/>
      <c r="N2296" s="152"/>
      <c r="O2296" s="152"/>
      <c r="P2296" s="210"/>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7" t="str">
        <f ca="1">IF(ISERROR($V2297),"",OFFSET('Smelter Look-up'!$G$4,$V2297-4,0))</f>
        <v/>
      </c>
      <c r="I2297" s="208" t="str">
        <f ca="1">IF(ISERROR($V2297),"",OFFSET('Smelter Look-up'!$H$4,$V2297-4,0))</f>
        <v/>
      </c>
      <c r="J2297" s="208" t="str">
        <f ca="1">IF(ISERROR($V2297),"",OFFSET('Smelter Look-up'!$I$4,$V2297-4,0))</f>
        <v/>
      </c>
      <c r="K2297" s="152"/>
      <c r="L2297" s="152"/>
      <c r="M2297" s="152"/>
      <c r="N2297" s="152"/>
      <c r="O2297" s="152"/>
      <c r="P2297" s="210"/>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7" t="str">
        <f ca="1">IF(ISERROR($V2298),"",OFFSET('Smelter Look-up'!$G$4,$V2298-4,0))</f>
        <v/>
      </c>
      <c r="I2298" s="208" t="str">
        <f ca="1">IF(ISERROR($V2298),"",OFFSET('Smelter Look-up'!$H$4,$V2298-4,0))</f>
        <v/>
      </c>
      <c r="J2298" s="208" t="str">
        <f ca="1">IF(ISERROR($V2298),"",OFFSET('Smelter Look-up'!$I$4,$V2298-4,0))</f>
        <v/>
      </c>
      <c r="K2298" s="152"/>
      <c r="L2298" s="152"/>
      <c r="M2298" s="152"/>
      <c r="N2298" s="152"/>
      <c r="O2298" s="152"/>
      <c r="P2298" s="210"/>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7" t="str">
        <f ca="1">IF(ISERROR($V2299),"",OFFSET('Smelter Look-up'!$G$4,$V2299-4,0))</f>
        <v/>
      </c>
      <c r="I2299" s="208" t="str">
        <f ca="1">IF(ISERROR($V2299),"",OFFSET('Smelter Look-up'!$H$4,$V2299-4,0))</f>
        <v/>
      </c>
      <c r="J2299" s="208" t="str">
        <f ca="1">IF(ISERROR($V2299),"",OFFSET('Smelter Look-up'!$I$4,$V2299-4,0))</f>
        <v/>
      </c>
      <c r="K2299" s="152"/>
      <c r="L2299" s="152"/>
      <c r="M2299" s="152"/>
      <c r="N2299" s="152"/>
      <c r="O2299" s="152"/>
      <c r="P2299" s="210"/>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7" t="str">
        <f ca="1">IF(ISERROR($V2300),"",OFFSET('Smelter Look-up'!$G$4,$V2300-4,0))</f>
        <v/>
      </c>
      <c r="I2300" s="208" t="str">
        <f ca="1">IF(ISERROR($V2300),"",OFFSET('Smelter Look-up'!$H$4,$V2300-4,0))</f>
        <v/>
      </c>
      <c r="J2300" s="208" t="str">
        <f ca="1">IF(ISERROR($V2300),"",OFFSET('Smelter Look-up'!$I$4,$V2300-4,0))</f>
        <v/>
      </c>
      <c r="K2300" s="152"/>
      <c r="L2300" s="152"/>
      <c r="M2300" s="152"/>
      <c r="N2300" s="152"/>
      <c r="O2300" s="152"/>
      <c r="P2300" s="210"/>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7" t="str">
        <f ca="1">IF(ISERROR($V2301),"",OFFSET('Smelter Look-up'!$G$4,$V2301-4,0))</f>
        <v/>
      </c>
      <c r="I2301" s="208" t="str">
        <f ca="1">IF(ISERROR($V2301),"",OFFSET('Smelter Look-up'!$H$4,$V2301-4,0))</f>
        <v/>
      </c>
      <c r="J2301" s="208" t="str">
        <f ca="1">IF(ISERROR($V2301),"",OFFSET('Smelter Look-up'!$I$4,$V2301-4,0))</f>
        <v/>
      </c>
      <c r="K2301" s="152"/>
      <c r="L2301" s="152"/>
      <c r="M2301" s="152"/>
      <c r="N2301" s="152"/>
      <c r="O2301" s="152"/>
      <c r="P2301" s="210"/>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7" t="str">
        <f ca="1">IF(ISERROR($V2302),"",OFFSET('Smelter Look-up'!$G$4,$V2302-4,0))</f>
        <v/>
      </c>
      <c r="I2302" s="208" t="str">
        <f ca="1">IF(ISERROR($V2302),"",OFFSET('Smelter Look-up'!$H$4,$V2302-4,0))</f>
        <v/>
      </c>
      <c r="J2302" s="208" t="str">
        <f ca="1">IF(ISERROR($V2302),"",OFFSET('Smelter Look-up'!$I$4,$V2302-4,0))</f>
        <v/>
      </c>
      <c r="K2302" s="152"/>
      <c r="L2302" s="152"/>
      <c r="M2302" s="152"/>
      <c r="N2302" s="152"/>
      <c r="O2302" s="152"/>
      <c r="P2302" s="210"/>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7" t="str">
        <f ca="1">IF(ISERROR($V2303),"",OFFSET('Smelter Look-up'!$G$4,$V2303-4,0))</f>
        <v/>
      </c>
      <c r="I2303" s="208" t="str">
        <f ca="1">IF(ISERROR($V2303),"",OFFSET('Smelter Look-up'!$H$4,$V2303-4,0))</f>
        <v/>
      </c>
      <c r="J2303" s="208" t="str">
        <f ca="1">IF(ISERROR($V2303),"",OFFSET('Smelter Look-up'!$I$4,$V2303-4,0))</f>
        <v/>
      </c>
      <c r="K2303" s="152"/>
      <c r="L2303" s="152"/>
      <c r="M2303" s="152"/>
      <c r="N2303" s="152"/>
      <c r="O2303" s="152"/>
      <c r="P2303" s="210"/>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7" t="str">
        <f ca="1">IF(ISERROR($V2304),"",OFFSET('Smelter Look-up'!$G$4,$V2304-4,0))</f>
        <v/>
      </c>
      <c r="I2304" s="208" t="str">
        <f ca="1">IF(ISERROR($V2304),"",OFFSET('Smelter Look-up'!$H$4,$V2304-4,0))</f>
        <v/>
      </c>
      <c r="J2304" s="208" t="str">
        <f ca="1">IF(ISERROR($V2304),"",OFFSET('Smelter Look-up'!$I$4,$V2304-4,0))</f>
        <v/>
      </c>
      <c r="K2304" s="152"/>
      <c r="L2304" s="152"/>
      <c r="M2304" s="152"/>
      <c r="N2304" s="152"/>
      <c r="O2304" s="152"/>
      <c r="P2304" s="210"/>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7" t="str">
        <f ca="1">IF(ISERROR($V2305),"",OFFSET('Smelter Look-up'!$G$4,$V2305-4,0))</f>
        <v/>
      </c>
      <c r="I2305" s="208" t="str">
        <f ca="1">IF(ISERROR($V2305),"",OFFSET('Smelter Look-up'!$H$4,$V2305-4,0))</f>
        <v/>
      </c>
      <c r="J2305" s="208" t="str">
        <f ca="1">IF(ISERROR($V2305),"",OFFSET('Smelter Look-up'!$I$4,$V2305-4,0))</f>
        <v/>
      </c>
      <c r="K2305" s="152"/>
      <c r="L2305" s="152"/>
      <c r="M2305" s="152"/>
      <c r="N2305" s="152"/>
      <c r="O2305" s="152"/>
      <c r="P2305" s="210"/>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7" t="str">
        <f ca="1">IF(ISERROR($V2306),"",OFFSET('Smelter Look-up'!$G$4,$V2306-4,0))</f>
        <v/>
      </c>
      <c r="I2306" s="208" t="str">
        <f ca="1">IF(ISERROR($V2306),"",OFFSET('Smelter Look-up'!$H$4,$V2306-4,0))</f>
        <v/>
      </c>
      <c r="J2306" s="208" t="str">
        <f ca="1">IF(ISERROR($V2306),"",OFFSET('Smelter Look-up'!$I$4,$V2306-4,0))</f>
        <v/>
      </c>
      <c r="K2306" s="152"/>
      <c r="L2306" s="152"/>
      <c r="M2306" s="152"/>
      <c r="N2306" s="152"/>
      <c r="O2306" s="152"/>
      <c r="P2306" s="210"/>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7" t="str">
        <f ca="1">IF(ISERROR($V2307),"",OFFSET('Smelter Look-up'!$G$4,$V2307-4,0))</f>
        <v/>
      </c>
      <c r="I2307" s="208" t="str">
        <f ca="1">IF(ISERROR($V2307),"",OFFSET('Smelter Look-up'!$H$4,$V2307-4,0))</f>
        <v/>
      </c>
      <c r="J2307" s="208" t="str">
        <f ca="1">IF(ISERROR($V2307),"",OFFSET('Smelter Look-up'!$I$4,$V2307-4,0))</f>
        <v/>
      </c>
      <c r="K2307" s="152"/>
      <c r="L2307" s="152"/>
      <c r="M2307" s="152"/>
      <c r="N2307" s="152"/>
      <c r="O2307" s="152"/>
      <c r="P2307" s="210"/>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7" t="str">
        <f ca="1">IF(ISERROR($V2308),"",OFFSET('Smelter Look-up'!$G$4,$V2308-4,0))</f>
        <v/>
      </c>
      <c r="I2308" s="208" t="str">
        <f ca="1">IF(ISERROR($V2308),"",OFFSET('Smelter Look-up'!$H$4,$V2308-4,0))</f>
        <v/>
      </c>
      <c r="J2308" s="208" t="str">
        <f ca="1">IF(ISERROR($V2308),"",OFFSET('Smelter Look-up'!$I$4,$V2308-4,0))</f>
        <v/>
      </c>
      <c r="K2308" s="152"/>
      <c r="L2308" s="152"/>
      <c r="M2308" s="152"/>
      <c r="N2308" s="152"/>
      <c r="O2308" s="152"/>
      <c r="P2308" s="210"/>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7" t="str">
        <f ca="1">IF(ISERROR($V2309),"",OFFSET('Smelter Look-up'!$G$4,$V2309-4,0))</f>
        <v/>
      </c>
      <c r="I2309" s="208" t="str">
        <f ca="1">IF(ISERROR($V2309),"",OFFSET('Smelter Look-up'!$H$4,$V2309-4,0))</f>
        <v/>
      </c>
      <c r="J2309" s="208" t="str">
        <f ca="1">IF(ISERROR($V2309),"",OFFSET('Smelter Look-up'!$I$4,$V2309-4,0))</f>
        <v/>
      </c>
      <c r="K2309" s="152"/>
      <c r="L2309" s="152"/>
      <c r="M2309" s="152"/>
      <c r="N2309" s="152"/>
      <c r="O2309" s="152"/>
      <c r="P2309" s="210"/>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7" t="str">
        <f ca="1">IF(ISERROR($V2310),"",OFFSET('Smelter Look-up'!$G$4,$V2310-4,0))</f>
        <v/>
      </c>
      <c r="I2310" s="208" t="str">
        <f ca="1">IF(ISERROR($V2310),"",OFFSET('Smelter Look-up'!$H$4,$V2310-4,0))</f>
        <v/>
      </c>
      <c r="J2310" s="208" t="str">
        <f ca="1">IF(ISERROR($V2310),"",OFFSET('Smelter Look-up'!$I$4,$V2310-4,0))</f>
        <v/>
      </c>
      <c r="K2310" s="152"/>
      <c r="L2310" s="152"/>
      <c r="M2310" s="152"/>
      <c r="N2310" s="152"/>
      <c r="O2310" s="152"/>
      <c r="P2310" s="210"/>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7" t="str">
        <f ca="1">IF(ISERROR($V2311),"",OFFSET('Smelter Look-up'!$G$4,$V2311-4,0))</f>
        <v/>
      </c>
      <c r="I2311" s="208" t="str">
        <f ca="1">IF(ISERROR($V2311),"",OFFSET('Smelter Look-up'!$H$4,$V2311-4,0))</f>
        <v/>
      </c>
      <c r="J2311" s="208" t="str">
        <f ca="1">IF(ISERROR($V2311),"",OFFSET('Smelter Look-up'!$I$4,$V2311-4,0))</f>
        <v/>
      </c>
      <c r="K2311" s="152"/>
      <c r="L2311" s="152"/>
      <c r="M2311" s="152"/>
      <c r="N2311" s="152"/>
      <c r="O2311" s="152"/>
      <c r="P2311" s="210"/>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7" t="str">
        <f ca="1">IF(ISERROR($V2312),"",OFFSET('Smelter Look-up'!$G$4,$V2312-4,0))</f>
        <v/>
      </c>
      <c r="I2312" s="208" t="str">
        <f ca="1">IF(ISERROR($V2312),"",OFFSET('Smelter Look-up'!$H$4,$V2312-4,0))</f>
        <v/>
      </c>
      <c r="J2312" s="208" t="str">
        <f ca="1">IF(ISERROR($V2312),"",OFFSET('Smelter Look-up'!$I$4,$V2312-4,0))</f>
        <v/>
      </c>
      <c r="K2312" s="152"/>
      <c r="L2312" s="152"/>
      <c r="M2312" s="152"/>
      <c r="N2312" s="152"/>
      <c r="O2312" s="152"/>
      <c r="P2312" s="210"/>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7" t="str">
        <f ca="1">IF(ISERROR($V2313),"",OFFSET('Smelter Look-up'!$G$4,$V2313-4,0))</f>
        <v/>
      </c>
      <c r="I2313" s="208" t="str">
        <f ca="1">IF(ISERROR($V2313),"",OFFSET('Smelter Look-up'!$H$4,$V2313-4,0))</f>
        <v/>
      </c>
      <c r="J2313" s="208" t="str">
        <f ca="1">IF(ISERROR($V2313),"",OFFSET('Smelter Look-up'!$I$4,$V2313-4,0))</f>
        <v/>
      </c>
      <c r="K2313" s="152"/>
      <c r="L2313" s="152"/>
      <c r="M2313" s="152"/>
      <c r="N2313" s="152"/>
      <c r="O2313" s="152"/>
      <c r="P2313" s="210"/>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7" t="str">
        <f ca="1">IF(ISERROR($V2314),"",OFFSET('Smelter Look-up'!$G$4,$V2314-4,0))</f>
        <v/>
      </c>
      <c r="I2314" s="208" t="str">
        <f ca="1">IF(ISERROR($V2314),"",OFFSET('Smelter Look-up'!$H$4,$V2314-4,0))</f>
        <v/>
      </c>
      <c r="J2314" s="208" t="str">
        <f ca="1">IF(ISERROR($V2314),"",OFFSET('Smelter Look-up'!$I$4,$V2314-4,0))</f>
        <v/>
      </c>
      <c r="K2314" s="152"/>
      <c r="L2314" s="152"/>
      <c r="M2314" s="152"/>
      <c r="N2314" s="152"/>
      <c r="O2314" s="152"/>
      <c r="P2314" s="210"/>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7" t="str">
        <f ca="1">IF(ISERROR($V2315),"",OFFSET('Smelter Look-up'!$G$4,$V2315-4,0))</f>
        <v/>
      </c>
      <c r="I2315" s="208" t="str">
        <f ca="1">IF(ISERROR($V2315),"",OFFSET('Smelter Look-up'!$H$4,$V2315-4,0))</f>
        <v/>
      </c>
      <c r="J2315" s="208" t="str">
        <f ca="1">IF(ISERROR($V2315),"",OFFSET('Smelter Look-up'!$I$4,$V2315-4,0))</f>
        <v/>
      </c>
      <c r="K2315" s="152"/>
      <c r="L2315" s="152"/>
      <c r="M2315" s="152"/>
      <c r="N2315" s="152"/>
      <c r="O2315" s="152"/>
      <c r="P2315" s="210"/>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7" t="str">
        <f ca="1">IF(ISERROR($V2316),"",OFFSET('Smelter Look-up'!$G$4,$V2316-4,0))</f>
        <v/>
      </c>
      <c r="I2316" s="208" t="str">
        <f ca="1">IF(ISERROR($V2316),"",OFFSET('Smelter Look-up'!$H$4,$V2316-4,0))</f>
        <v/>
      </c>
      <c r="J2316" s="208" t="str">
        <f ca="1">IF(ISERROR($V2316),"",OFFSET('Smelter Look-up'!$I$4,$V2316-4,0))</f>
        <v/>
      </c>
      <c r="K2316" s="152"/>
      <c r="L2316" s="152"/>
      <c r="M2316" s="152"/>
      <c r="N2316" s="152"/>
      <c r="O2316" s="152"/>
      <c r="P2316" s="210"/>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7" t="str">
        <f ca="1">IF(ISERROR($V2317),"",OFFSET('Smelter Look-up'!$G$4,$V2317-4,0))</f>
        <v/>
      </c>
      <c r="I2317" s="208" t="str">
        <f ca="1">IF(ISERROR($V2317),"",OFFSET('Smelter Look-up'!$H$4,$V2317-4,0))</f>
        <v/>
      </c>
      <c r="J2317" s="208" t="str">
        <f ca="1">IF(ISERROR($V2317),"",OFFSET('Smelter Look-up'!$I$4,$V2317-4,0))</f>
        <v/>
      </c>
      <c r="K2317" s="152"/>
      <c r="L2317" s="152"/>
      <c r="M2317" s="152"/>
      <c r="N2317" s="152"/>
      <c r="O2317" s="152"/>
      <c r="P2317" s="210"/>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7" t="str">
        <f ca="1">IF(ISERROR($V2318),"",OFFSET('Smelter Look-up'!$G$4,$V2318-4,0))</f>
        <v/>
      </c>
      <c r="I2318" s="208" t="str">
        <f ca="1">IF(ISERROR($V2318),"",OFFSET('Smelter Look-up'!$H$4,$V2318-4,0))</f>
        <v/>
      </c>
      <c r="J2318" s="208" t="str">
        <f ca="1">IF(ISERROR($V2318),"",OFFSET('Smelter Look-up'!$I$4,$V2318-4,0))</f>
        <v/>
      </c>
      <c r="K2318" s="152"/>
      <c r="L2318" s="152"/>
      <c r="M2318" s="152"/>
      <c r="N2318" s="152"/>
      <c r="O2318" s="152"/>
      <c r="P2318" s="210"/>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7" t="str">
        <f ca="1">IF(ISERROR($V2319),"",OFFSET('Smelter Look-up'!$G$4,$V2319-4,0))</f>
        <v/>
      </c>
      <c r="I2319" s="208" t="str">
        <f ca="1">IF(ISERROR($V2319),"",OFFSET('Smelter Look-up'!$H$4,$V2319-4,0))</f>
        <v/>
      </c>
      <c r="J2319" s="208" t="str">
        <f ca="1">IF(ISERROR($V2319),"",OFFSET('Smelter Look-up'!$I$4,$V2319-4,0))</f>
        <v/>
      </c>
      <c r="K2319" s="152"/>
      <c r="L2319" s="152"/>
      <c r="M2319" s="152"/>
      <c r="N2319" s="152"/>
      <c r="O2319" s="152"/>
      <c r="P2319" s="210"/>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7" t="str">
        <f ca="1">IF(ISERROR($V2320),"",OFFSET('Smelter Look-up'!$G$4,$V2320-4,0))</f>
        <v/>
      </c>
      <c r="I2320" s="208" t="str">
        <f ca="1">IF(ISERROR($V2320),"",OFFSET('Smelter Look-up'!$H$4,$V2320-4,0))</f>
        <v/>
      </c>
      <c r="J2320" s="208" t="str">
        <f ca="1">IF(ISERROR($V2320),"",OFFSET('Smelter Look-up'!$I$4,$V2320-4,0))</f>
        <v/>
      </c>
      <c r="K2320" s="152"/>
      <c r="L2320" s="152"/>
      <c r="M2320" s="152"/>
      <c r="N2320" s="152"/>
      <c r="O2320" s="152"/>
      <c r="P2320" s="210"/>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7" t="str">
        <f ca="1">IF(ISERROR($V2321),"",OFFSET('Smelter Look-up'!$G$4,$V2321-4,0))</f>
        <v/>
      </c>
      <c r="I2321" s="208" t="str">
        <f ca="1">IF(ISERROR($V2321),"",OFFSET('Smelter Look-up'!$H$4,$V2321-4,0))</f>
        <v/>
      </c>
      <c r="J2321" s="208" t="str">
        <f ca="1">IF(ISERROR($V2321),"",OFFSET('Smelter Look-up'!$I$4,$V2321-4,0))</f>
        <v/>
      </c>
      <c r="K2321" s="152"/>
      <c r="L2321" s="152"/>
      <c r="M2321" s="152"/>
      <c r="N2321" s="152"/>
      <c r="O2321" s="152"/>
      <c r="P2321" s="210"/>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7" t="str">
        <f ca="1">IF(ISERROR($V2322),"",OFFSET('Smelter Look-up'!$G$4,$V2322-4,0))</f>
        <v/>
      </c>
      <c r="I2322" s="208" t="str">
        <f ca="1">IF(ISERROR($V2322),"",OFFSET('Smelter Look-up'!$H$4,$V2322-4,0))</f>
        <v/>
      </c>
      <c r="J2322" s="208" t="str">
        <f ca="1">IF(ISERROR($V2322),"",OFFSET('Smelter Look-up'!$I$4,$V2322-4,0))</f>
        <v/>
      </c>
      <c r="K2322" s="152"/>
      <c r="L2322" s="152"/>
      <c r="M2322" s="152"/>
      <c r="N2322" s="152"/>
      <c r="O2322" s="152"/>
      <c r="P2322" s="210"/>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7" t="str">
        <f ca="1">IF(ISERROR($V2323),"",OFFSET('Smelter Look-up'!$G$4,$V2323-4,0))</f>
        <v/>
      </c>
      <c r="I2323" s="208" t="str">
        <f ca="1">IF(ISERROR($V2323),"",OFFSET('Smelter Look-up'!$H$4,$V2323-4,0))</f>
        <v/>
      </c>
      <c r="J2323" s="208" t="str">
        <f ca="1">IF(ISERROR($V2323),"",OFFSET('Smelter Look-up'!$I$4,$V2323-4,0))</f>
        <v/>
      </c>
      <c r="K2323" s="152"/>
      <c r="L2323" s="152"/>
      <c r="M2323" s="152"/>
      <c r="N2323" s="152"/>
      <c r="O2323" s="152"/>
      <c r="P2323" s="210"/>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7" t="str">
        <f ca="1">IF(ISERROR($V2324),"",OFFSET('Smelter Look-up'!$G$4,$V2324-4,0))</f>
        <v/>
      </c>
      <c r="I2324" s="208" t="str">
        <f ca="1">IF(ISERROR($V2324),"",OFFSET('Smelter Look-up'!$H$4,$V2324-4,0))</f>
        <v/>
      </c>
      <c r="J2324" s="208" t="str">
        <f ca="1">IF(ISERROR($V2324),"",OFFSET('Smelter Look-up'!$I$4,$V2324-4,0))</f>
        <v/>
      </c>
      <c r="K2324" s="152"/>
      <c r="L2324" s="152"/>
      <c r="M2324" s="152"/>
      <c r="N2324" s="152"/>
      <c r="O2324" s="152"/>
      <c r="P2324" s="210"/>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7" t="str">
        <f ca="1">IF(ISERROR($V2325),"",OFFSET('Smelter Look-up'!$G$4,$V2325-4,0))</f>
        <v/>
      </c>
      <c r="I2325" s="208" t="str">
        <f ca="1">IF(ISERROR($V2325),"",OFFSET('Smelter Look-up'!$H$4,$V2325-4,0))</f>
        <v/>
      </c>
      <c r="J2325" s="208" t="str">
        <f ca="1">IF(ISERROR($V2325),"",OFFSET('Smelter Look-up'!$I$4,$V2325-4,0))</f>
        <v/>
      </c>
      <c r="K2325" s="152"/>
      <c r="L2325" s="152"/>
      <c r="M2325" s="152"/>
      <c r="N2325" s="152"/>
      <c r="O2325" s="152"/>
      <c r="P2325" s="210"/>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7" t="str">
        <f ca="1">IF(ISERROR($V2326),"",OFFSET('Smelter Look-up'!$G$4,$V2326-4,0))</f>
        <v/>
      </c>
      <c r="I2326" s="208" t="str">
        <f ca="1">IF(ISERROR($V2326),"",OFFSET('Smelter Look-up'!$H$4,$V2326-4,0))</f>
        <v/>
      </c>
      <c r="J2326" s="208" t="str">
        <f ca="1">IF(ISERROR($V2326),"",OFFSET('Smelter Look-up'!$I$4,$V2326-4,0))</f>
        <v/>
      </c>
      <c r="K2326" s="152"/>
      <c r="L2326" s="152"/>
      <c r="M2326" s="152"/>
      <c r="N2326" s="152"/>
      <c r="O2326" s="152"/>
      <c r="P2326" s="210"/>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7" t="str">
        <f ca="1">IF(ISERROR($V2327),"",OFFSET('Smelter Look-up'!$G$4,$V2327-4,0))</f>
        <v/>
      </c>
      <c r="I2327" s="208" t="str">
        <f ca="1">IF(ISERROR($V2327),"",OFFSET('Smelter Look-up'!$H$4,$V2327-4,0))</f>
        <v/>
      </c>
      <c r="J2327" s="208" t="str">
        <f ca="1">IF(ISERROR($V2327),"",OFFSET('Smelter Look-up'!$I$4,$V2327-4,0))</f>
        <v/>
      </c>
      <c r="K2327" s="152"/>
      <c r="L2327" s="152"/>
      <c r="M2327" s="152"/>
      <c r="N2327" s="152"/>
      <c r="O2327" s="152"/>
      <c r="P2327" s="210"/>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7" t="str">
        <f ca="1">IF(ISERROR($V2328),"",OFFSET('Smelter Look-up'!$G$4,$V2328-4,0))</f>
        <v/>
      </c>
      <c r="I2328" s="208" t="str">
        <f ca="1">IF(ISERROR($V2328),"",OFFSET('Smelter Look-up'!$H$4,$V2328-4,0))</f>
        <v/>
      </c>
      <c r="J2328" s="208" t="str">
        <f ca="1">IF(ISERROR($V2328),"",OFFSET('Smelter Look-up'!$I$4,$V2328-4,0))</f>
        <v/>
      </c>
      <c r="K2328" s="152"/>
      <c r="L2328" s="152"/>
      <c r="M2328" s="152"/>
      <c r="N2328" s="152"/>
      <c r="O2328" s="152"/>
      <c r="P2328" s="210"/>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7" t="str">
        <f ca="1">IF(ISERROR($V2329),"",OFFSET('Smelter Look-up'!$G$4,$V2329-4,0))</f>
        <v/>
      </c>
      <c r="I2329" s="208" t="str">
        <f ca="1">IF(ISERROR($V2329),"",OFFSET('Smelter Look-up'!$H$4,$V2329-4,0))</f>
        <v/>
      </c>
      <c r="J2329" s="208" t="str">
        <f ca="1">IF(ISERROR($V2329),"",OFFSET('Smelter Look-up'!$I$4,$V2329-4,0))</f>
        <v/>
      </c>
      <c r="K2329" s="152"/>
      <c r="L2329" s="152"/>
      <c r="M2329" s="152"/>
      <c r="N2329" s="152"/>
      <c r="O2329" s="152"/>
      <c r="P2329" s="210"/>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7" t="str">
        <f ca="1">IF(ISERROR($V2330),"",OFFSET('Smelter Look-up'!$G$4,$V2330-4,0))</f>
        <v/>
      </c>
      <c r="I2330" s="208" t="str">
        <f ca="1">IF(ISERROR($V2330),"",OFFSET('Smelter Look-up'!$H$4,$V2330-4,0))</f>
        <v/>
      </c>
      <c r="J2330" s="208" t="str">
        <f ca="1">IF(ISERROR($V2330),"",OFFSET('Smelter Look-up'!$I$4,$V2330-4,0))</f>
        <v/>
      </c>
      <c r="K2330" s="152"/>
      <c r="L2330" s="152"/>
      <c r="M2330" s="152"/>
      <c r="N2330" s="152"/>
      <c r="O2330" s="152"/>
      <c r="P2330" s="210"/>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7" t="str">
        <f ca="1">IF(ISERROR($V2331),"",OFFSET('Smelter Look-up'!$G$4,$V2331-4,0))</f>
        <v/>
      </c>
      <c r="I2331" s="208" t="str">
        <f ca="1">IF(ISERROR($V2331),"",OFFSET('Smelter Look-up'!$H$4,$V2331-4,0))</f>
        <v/>
      </c>
      <c r="J2331" s="208" t="str">
        <f ca="1">IF(ISERROR($V2331),"",OFFSET('Smelter Look-up'!$I$4,$V2331-4,0))</f>
        <v/>
      </c>
      <c r="K2331" s="152"/>
      <c r="L2331" s="152"/>
      <c r="M2331" s="152"/>
      <c r="N2331" s="152"/>
      <c r="O2331" s="152"/>
      <c r="P2331" s="210"/>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7" t="str">
        <f ca="1">IF(ISERROR($V2332),"",OFFSET('Smelter Look-up'!$G$4,$V2332-4,0))</f>
        <v/>
      </c>
      <c r="I2332" s="208" t="str">
        <f ca="1">IF(ISERROR($V2332),"",OFFSET('Smelter Look-up'!$H$4,$V2332-4,0))</f>
        <v/>
      </c>
      <c r="J2332" s="208" t="str">
        <f ca="1">IF(ISERROR($V2332),"",OFFSET('Smelter Look-up'!$I$4,$V2332-4,0))</f>
        <v/>
      </c>
      <c r="K2332" s="152"/>
      <c r="L2332" s="152"/>
      <c r="M2332" s="152"/>
      <c r="N2332" s="152"/>
      <c r="O2332" s="152"/>
      <c r="P2332" s="210"/>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7" t="str">
        <f ca="1">IF(ISERROR($V2333),"",OFFSET('Smelter Look-up'!$G$4,$V2333-4,0))</f>
        <v/>
      </c>
      <c r="I2333" s="208" t="str">
        <f ca="1">IF(ISERROR($V2333),"",OFFSET('Smelter Look-up'!$H$4,$V2333-4,0))</f>
        <v/>
      </c>
      <c r="J2333" s="208" t="str">
        <f ca="1">IF(ISERROR($V2333),"",OFFSET('Smelter Look-up'!$I$4,$V2333-4,0))</f>
        <v/>
      </c>
      <c r="K2333" s="152"/>
      <c r="L2333" s="152"/>
      <c r="M2333" s="152"/>
      <c r="N2333" s="152"/>
      <c r="O2333" s="152"/>
      <c r="P2333" s="210"/>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7" t="str">
        <f ca="1">IF(ISERROR($V2334),"",OFFSET('Smelter Look-up'!$G$4,$V2334-4,0))</f>
        <v/>
      </c>
      <c r="I2334" s="208" t="str">
        <f ca="1">IF(ISERROR($V2334),"",OFFSET('Smelter Look-up'!$H$4,$V2334-4,0))</f>
        <v/>
      </c>
      <c r="J2334" s="208" t="str">
        <f ca="1">IF(ISERROR($V2334),"",OFFSET('Smelter Look-up'!$I$4,$V2334-4,0))</f>
        <v/>
      </c>
      <c r="K2334" s="152"/>
      <c r="L2334" s="152"/>
      <c r="M2334" s="152"/>
      <c r="N2334" s="152"/>
      <c r="O2334" s="152"/>
      <c r="P2334" s="210"/>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7" t="str">
        <f ca="1">IF(ISERROR($V2335),"",OFFSET('Smelter Look-up'!$G$4,$V2335-4,0))</f>
        <v/>
      </c>
      <c r="I2335" s="208" t="str">
        <f ca="1">IF(ISERROR($V2335),"",OFFSET('Smelter Look-up'!$H$4,$V2335-4,0))</f>
        <v/>
      </c>
      <c r="J2335" s="208" t="str">
        <f ca="1">IF(ISERROR($V2335),"",OFFSET('Smelter Look-up'!$I$4,$V2335-4,0))</f>
        <v/>
      </c>
      <c r="K2335" s="152"/>
      <c r="L2335" s="152"/>
      <c r="M2335" s="152"/>
      <c r="N2335" s="152"/>
      <c r="O2335" s="152"/>
      <c r="P2335" s="210"/>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7" t="str">
        <f ca="1">IF(ISERROR($V2336),"",OFFSET('Smelter Look-up'!$G$4,$V2336-4,0))</f>
        <v/>
      </c>
      <c r="I2336" s="208" t="str">
        <f ca="1">IF(ISERROR($V2336),"",OFFSET('Smelter Look-up'!$H$4,$V2336-4,0))</f>
        <v/>
      </c>
      <c r="J2336" s="208" t="str">
        <f ca="1">IF(ISERROR($V2336),"",OFFSET('Smelter Look-up'!$I$4,$V2336-4,0))</f>
        <v/>
      </c>
      <c r="K2336" s="152"/>
      <c r="L2336" s="152"/>
      <c r="M2336" s="152"/>
      <c r="N2336" s="152"/>
      <c r="O2336" s="152"/>
      <c r="P2336" s="210"/>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7" t="str">
        <f ca="1">IF(ISERROR($V2337),"",OFFSET('Smelter Look-up'!$G$4,$V2337-4,0))</f>
        <v/>
      </c>
      <c r="I2337" s="208" t="str">
        <f ca="1">IF(ISERROR($V2337),"",OFFSET('Smelter Look-up'!$H$4,$V2337-4,0))</f>
        <v/>
      </c>
      <c r="J2337" s="208" t="str">
        <f ca="1">IF(ISERROR($V2337),"",OFFSET('Smelter Look-up'!$I$4,$V2337-4,0))</f>
        <v/>
      </c>
      <c r="K2337" s="152"/>
      <c r="L2337" s="152"/>
      <c r="M2337" s="152"/>
      <c r="N2337" s="152"/>
      <c r="O2337" s="152"/>
      <c r="P2337" s="210"/>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7" t="str">
        <f ca="1">IF(ISERROR($V2338),"",OFFSET('Smelter Look-up'!$G$4,$V2338-4,0))</f>
        <v/>
      </c>
      <c r="I2338" s="208" t="str">
        <f ca="1">IF(ISERROR($V2338),"",OFFSET('Smelter Look-up'!$H$4,$V2338-4,0))</f>
        <v/>
      </c>
      <c r="J2338" s="208" t="str">
        <f ca="1">IF(ISERROR($V2338),"",OFFSET('Smelter Look-up'!$I$4,$V2338-4,0))</f>
        <v/>
      </c>
      <c r="K2338" s="152"/>
      <c r="L2338" s="152"/>
      <c r="M2338" s="152"/>
      <c r="N2338" s="152"/>
      <c r="O2338" s="152"/>
      <c r="P2338" s="210"/>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7" t="str">
        <f ca="1">IF(ISERROR($V2339),"",OFFSET('Smelter Look-up'!$G$4,$V2339-4,0))</f>
        <v/>
      </c>
      <c r="I2339" s="208" t="str">
        <f ca="1">IF(ISERROR($V2339),"",OFFSET('Smelter Look-up'!$H$4,$V2339-4,0))</f>
        <v/>
      </c>
      <c r="J2339" s="208" t="str">
        <f ca="1">IF(ISERROR($V2339),"",OFFSET('Smelter Look-up'!$I$4,$V2339-4,0))</f>
        <v/>
      </c>
      <c r="K2339" s="152"/>
      <c r="L2339" s="152"/>
      <c r="M2339" s="152"/>
      <c r="N2339" s="152"/>
      <c r="O2339" s="152"/>
      <c r="P2339" s="210"/>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7" t="str">
        <f ca="1">IF(ISERROR($V2340),"",OFFSET('Smelter Look-up'!$G$4,$V2340-4,0))</f>
        <v/>
      </c>
      <c r="I2340" s="208" t="str">
        <f ca="1">IF(ISERROR($V2340),"",OFFSET('Smelter Look-up'!$H$4,$V2340-4,0))</f>
        <v/>
      </c>
      <c r="J2340" s="208" t="str">
        <f ca="1">IF(ISERROR($V2340),"",OFFSET('Smelter Look-up'!$I$4,$V2340-4,0))</f>
        <v/>
      </c>
      <c r="K2340" s="152"/>
      <c r="L2340" s="152"/>
      <c r="M2340" s="152"/>
      <c r="N2340" s="152"/>
      <c r="O2340" s="152"/>
      <c r="P2340" s="210"/>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7" t="str">
        <f ca="1">IF(ISERROR($V2341),"",OFFSET('Smelter Look-up'!$G$4,$V2341-4,0))</f>
        <v/>
      </c>
      <c r="I2341" s="208" t="str">
        <f ca="1">IF(ISERROR($V2341),"",OFFSET('Smelter Look-up'!$H$4,$V2341-4,0))</f>
        <v/>
      </c>
      <c r="J2341" s="208" t="str">
        <f ca="1">IF(ISERROR($V2341),"",OFFSET('Smelter Look-up'!$I$4,$V2341-4,0))</f>
        <v/>
      </c>
      <c r="K2341" s="152"/>
      <c r="L2341" s="152"/>
      <c r="M2341" s="152"/>
      <c r="N2341" s="152"/>
      <c r="O2341" s="152"/>
      <c r="P2341" s="210"/>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7" t="str">
        <f ca="1">IF(ISERROR($V2342),"",OFFSET('Smelter Look-up'!$G$4,$V2342-4,0))</f>
        <v/>
      </c>
      <c r="I2342" s="208" t="str">
        <f ca="1">IF(ISERROR($V2342),"",OFFSET('Smelter Look-up'!$H$4,$V2342-4,0))</f>
        <v/>
      </c>
      <c r="J2342" s="208" t="str">
        <f ca="1">IF(ISERROR($V2342),"",OFFSET('Smelter Look-up'!$I$4,$V2342-4,0))</f>
        <v/>
      </c>
      <c r="K2342" s="152"/>
      <c r="L2342" s="152"/>
      <c r="M2342" s="152"/>
      <c r="N2342" s="152"/>
      <c r="O2342" s="152"/>
      <c r="P2342" s="210"/>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7" t="str">
        <f ca="1">IF(ISERROR($V2343),"",OFFSET('Smelter Look-up'!$G$4,$V2343-4,0))</f>
        <v/>
      </c>
      <c r="I2343" s="208" t="str">
        <f ca="1">IF(ISERROR($V2343),"",OFFSET('Smelter Look-up'!$H$4,$V2343-4,0))</f>
        <v/>
      </c>
      <c r="J2343" s="208" t="str">
        <f ca="1">IF(ISERROR($V2343),"",OFFSET('Smelter Look-up'!$I$4,$V2343-4,0))</f>
        <v/>
      </c>
      <c r="K2343" s="152"/>
      <c r="L2343" s="152"/>
      <c r="M2343" s="152"/>
      <c r="N2343" s="152"/>
      <c r="O2343" s="152"/>
      <c r="P2343" s="210"/>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7" t="str">
        <f ca="1">IF(ISERROR($V2344),"",OFFSET('Smelter Look-up'!$G$4,$V2344-4,0))</f>
        <v/>
      </c>
      <c r="I2344" s="208" t="str">
        <f ca="1">IF(ISERROR($V2344),"",OFFSET('Smelter Look-up'!$H$4,$V2344-4,0))</f>
        <v/>
      </c>
      <c r="J2344" s="208" t="str">
        <f ca="1">IF(ISERROR($V2344),"",OFFSET('Smelter Look-up'!$I$4,$V2344-4,0))</f>
        <v/>
      </c>
      <c r="K2344" s="152"/>
      <c r="L2344" s="152"/>
      <c r="M2344" s="152"/>
      <c r="N2344" s="152"/>
      <c r="O2344" s="152"/>
      <c r="P2344" s="210"/>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7" t="str">
        <f ca="1">IF(ISERROR($V2345),"",OFFSET('Smelter Look-up'!$G$4,$V2345-4,0))</f>
        <v/>
      </c>
      <c r="I2345" s="208" t="str">
        <f ca="1">IF(ISERROR($V2345),"",OFFSET('Smelter Look-up'!$H$4,$V2345-4,0))</f>
        <v/>
      </c>
      <c r="J2345" s="208" t="str">
        <f ca="1">IF(ISERROR($V2345),"",OFFSET('Smelter Look-up'!$I$4,$V2345-4,0))</f>
        <v/>
      </c>
      <c r="K2345" s="152"/>
      <c r="L2345" s="152"/>
      <c r="M2345" s="152"/>
      <c r="N2345" s="152"/>
      <c r="O2345" s="152"/>
      <c r="P2345" s="210"/>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7" t="str">
        <f ca="1">IF(ISERROR($V2346),"",OFFSET('Smelter Look-up'!$G$4,$V2346-4,0))</f>
        <v/>
      </c>
      <c r="I2346" s="208" t="str">
        <f ca="1">IF(ISERROR($V2346),"",OFFSET('Smelter Look-up'!$H$4,$V2346-4,0))</f>
        <v/>
      </c>
      <c r="J2346" s="208" t="str">
        <f ca="1">IF(ISERROR($V2346),"",OFFSET('Smelter Look-up'!$I$4,$V2346-4,0))</f>
        <v/>
      </c>
      <c r="K2346" s="152"/>
      <c r="L2346" s="152"/>
      <c r="M2346" s="152"/>
      <c r="N2346" s="152"/>
      <c r="O2346" s="152"/>
      <c r="P2346" s="210"/>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7" t="str">
        <f ca="1">IF(ISERROR($V2347),"",OFFSET('Smelter Look-up'!$G$4,$V2347-4,0))</f>
        <v/>
      </c>
      <c r="I2347" s="208" t="str">
        <f ca="1">IF(ISERROR($V2347),"",OFFSET('Smelter Look-up'!$H$4,$V2347-4,0))</f>
        <v/>
      </c>
      <c r="J2347" s="208" t="str">
        <f ca="1">IF(ISERROR($V2347),"",OFFSET('Smelter Look-up'!$I$4,$V2347-4,0))</f>
        <v/>
      </c>
      <c r="K2347" s="152"/>
      <c r="L2347" s="152"/>
      <c r="M2347" s="152"/>
      <c r="N2347" s="152"/>
      <c r="O2347" s="152"/>
      <c r="P2347" s="210"/>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7" t="str">
        <f ca="1">IF(ISERROR($V2348),"",OFFSET('Smelter Look-up'!$G$4,$V2348-4,0))</f>
        <v/>
      </c>
      <c r="I2348" s="208" t="str">
        <f ca="1">IF(ISERROR($V2348),"",OFFSET('Smelter Look-up'!$H$4,$V2348-4,0))</f>
        <v/>
      </c>
      <c r="J2348" s="208" t="str">
        <f ca="1">IF(ISERROR($V2348),"",OFFSET('Smelter Look-up'!$I$4,$V2348-4,0))</f>
        <v/>
      </c>
      <c r="K2348" s="152"/>
      <c r="L2348" s="152"/>
      <c r="M2348" s="152"/>
      <c r="N2348" s="152"/>
      <c r="O2348" s="152"/>
      <c r="P2348" s="210"/>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7" t="str">
        <f ca="1">IF(ISERROR($V2349),"",OFFSET('Smelter Look-up'!$G$4,$V2349-4,0))</f>
        <v/>
      </c>
      <c r="I2349" s="208" t="str">
        <f ca="1">IF(ISERROR($V2349),"",OFFSET('Smelter Look-up'!$H$4,$V2349-4,0))</f>
        <v/>
      </c>
      <c r="J2349" s="208" t="str">
        <f ca="1">IF(ISERROR($V2349),"",OFFSET('Smelter Look-up'!$I$4,$V2349-4,0))</f>
        <v/>
      </c>
      <c r="K2349" s="152"/>
      <c r="L2349" s="152"/>
      <c r="M2349" s="152"/>
      <c r="N2349" s="152"/>
      <c r="O2349" s="152"/>
      <c r="P2349" s="210"/>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7" t="str">
        <f ca="1">IF(ISERROR($V2350),"",OFFSET('Smelter Look-up'!$G$4,$V2350-4,0))</f>
        <v/>
      </c>
      <c r="I2350" s="208" t="str">
        <f ca="1">IF(ISERROR($V2350),"",OFFSET('Smelter Look-up'!$H$4,$V2350-4,0))</f>
        <v/>
      </c>
      <c r="J2350" s="208" t="str">
        <f ca="1">IF(ISERROR($V2350),"",OFFSET('Smelter Look-up'!$I$4,$V2350-4,0))</f>
        <v/>
      </c>
      <c r="K2350" s="152"/>
      <c r="L2350" s="152"/>
      <c r="M2350" s="152"/>
      <c r="N2350" s="152"/>
      <c r="O2350" s="152"/>
      <c r="P2350" s="210"/>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7" t="str">
        <f ca="1">IF(ISERROR($V2351),"",OFFSET('Smelter Look-up'!$G$4,$V2351-4,0))</f>
        <v/>
      </c>
      <c r="I2351" s="208" t="str">
        <f ca="1">IF(ISERROR($V2351),"",OFFSET('Smelter Look-up'!$H$4,$V2351-4,0))</f>
        <v/>
      </c>
      <c r="J2351" s="208" t="str">
        <f ca="1">IF(ISERROR($V2351),"",OFFSET('Smelter Look-up'!$I$4,$V2351-4,0))</f>
        <v/>
      </c>
      <c r="K2351" s="152"/>
      <c r="L2351" s="152"/>
      <c r="M2351" s="152"/>
      <c r="N2351" s="152"/>
      <c r="O2351" s="152"/>
      <c r="P2351" s="210"/>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7" t="str">
        <f ca="1">IF(ISERROR($V2352),"",OFFSET('Smelter Look-up'!$G$4,$V2352-4,0))</f>
        <v/>
      </c>
      <c r="I2352" s="208" t="str">
        <f ca="1">IF(ISERROR($V2352),"",OFFSET('Smelter Look-up'!$H$4,$V2352-4,0))</f>
        <v/>
      </c>
      <c r="J2352" s="208" t="str">
        <f ca="1">IF(ISERROR($V2352),"",OFFSET('Smelter Look-up'!$I$4,$V2352-4,0))</f>
        <v/>
      </c>
      <c r="K2352" s="152"/>
      <c r="L2352" s="152"/>
      <c r="M2352" s="152"/>
      <c r="N2352" s="152"/>
      <c r="O2352" s="152"/>
      <c r="P2352" s="210"/>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7" t="str">
        <f ca="1">IF(ISERROR($V2353),"",OFFSET('Smelter Look-up'!$G$4,$V2353-4,0))</f>
        <v/>
      </c>
      <c r="I2353" s="208" t="str">
        <f ca="1">IF(ISERROR($V2353),"",OFFSET('Smelter Look-up'!$H$4,$V2353-4,0))</f>
        <v/>
      </c>
      <c r="J2353" s="208" t="str">
        <f ca="1">IF(ISERROR($V2353),"",OFFSET('Smelter Look-up'!$I$4,$V2353-4,0))</f>
        <v/>
      </c>
      <c r="K2353" s="152"/>
      <c r="L2353" s="152"/>
      <c r="M2353" s="152"/>
      <c r="N2353" s="152"/>
      <c r="O2353" s="152"/>
      <c r="P2353" s="210"/>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7" t="str">
        <f ca="1">IF(ISERROR($V2354),"",OFFSET('Smelter Look-up'!$G$4,$V2354-4,0))</f>
        <v/>
      </c>
      <c r="I2354" s="208" t="str">
        <f ca="1">IF(ISERROR($V2354),"",OFFSET('Smelter Look-up'!$H$4,$V2354-4,0))</f>
        <v/>
      </c>
      <c r="J2354" s="208" t="str">
        <f ca="1">IF(ISERROR($V2354),"",OFFSET('Smelter Look-up'!$I$4,$V2354-4,0))</f>
        <v/>
      </c>
      <c r="K2354" s="152"/>
      <c r="L2354" s="152"/>
      <c r="M2354" s="152"/>
      <c r="N2354" s="152"/>
      <c r="O2354" s="152"/>
      <c r="P2354" s="210"/>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7" t="str">
        <f ca="1">IF(ISERROR($V2355),"",OFFSET('Smelter Look-up'!$G$4,$V2355-4,0))</f>
        <v/>
      </c>
      <c r="I2355" s="208" t="str">
        <f ca="1">IF(ISERROR($V2355),"",OFFSET('Smelter Look-up'!$H$4,$V2355-4,0))</f>
        <v/>
      </c>
      <c r="J2355" s="208" t="str">
        <f ca="1">IF(ISERROR($V2355),"",OFFSET('Smelter Look-up'!$I$4,$V2355-4,0))</f>
        <v/>
      </c>
      <c r="K2355" s="152"/>
      <c r="L2355" s="152"/>
      <c r="M2355" s="152"/>
      <c r="N2355" s="152"/>
      <c r="O2355" s="152"/>
      <c r="P2355" s="210"/>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7" t="str">
        <f ca="1">IF(ISERROR($V2356),"",OFFSET('Smelter Look-up'!$G$4,$V2356-4,0))</f>
        <v/>
      </c>
      <c r="I2356" s="208" t="str">
        <f ca="1">IF(ISERROR($V2356),"",OFFSET('Smelter Look-up'!$H$4,$V2356-4,0))</f>
        <v/>
      </c>
      <c r="J2356" s="208" t="str">
        <f ca="1">IF(ISERROR($V2356),"",OFFSET('Smelter Look-up'!$I$4,$V2356-4,0))</f>
        <v/>
      </c>
      <c r="K2356" s="152"/>
      <c r="L2356" s="152"/>
      <c r="M2356" s="152"/>
      <c r="N2356" s="152"/>
      <c r="O2356" s="152"/>
      <c r="P2356" s="210"/>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7" t="str">
        <f ca="1">IF(ISERROR($V2357),"",OFFSET('Smelter Look-up'!$G$4,$V2357-4,0))</f>
        <v/>
      </c>
      <c r="I2357" s="208" t="str">
        <f ca="1">IF(ISERROR($V2357),"",OFFSET('Smelter Look-up'!$H$4,$V2357-4,0))</f>
        <v/>
      </c>
      <c r="J2357" s="208" t="str">
        <f ca="1">IF(ISERROR($V2357),"",OFFSET('Smelter Look-up'!$I$4,$V2357-4,0))</f>
        <v/>
      </c>
      <c r="K2357" s="152"/>
      <c r="L2357" s="152"/>
      <c r="M2357" s="152"/>
      <c r="N2357" s="152"/>
      <c r="O2357" s="152"/>
      <c r="P2357" s="210"/>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7" t="str">
        <f ca="1">IF(ISERROR($V2358),"",OFFSET('Smelter Look-up'!$G$4,$V2358-4,0))</f>
        <v/>
      </c>
      <c r="I2358" s="208" t="str">
        <f ca="1">IF(ISERROR($V2358),"",OFFSET('Smelter Look-up'!$H$4,$V2358-4,0))</f>
        <v/>
      </c>
      <c r="J2358" s="208" t="str">
        <f ca="1">IF(ISERROR($V2358),"",OFFSET('Smelter Look-up'!$I$4,$V2358-4,0))</f>
        <v/>
      </c>
      <c r="K2358" s="152"/>
      <c r="L2358" s="152"/>
      <c r="M2358" s="152"/>
      <c r="N2358" s="152"/>
      <c r="O2358" s="152"/>
      <c r="P2358" s="210"/>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7" t="str">
        <f ca="1">IF(ISERROR($V2359),"",OFFSET('Smelter Look-up'!$G$4,$V2359-4,0))</f>
        <v/>
      </c>
      <c r="I2359" s="208" t="str">
        <f ca="1">IF(ISERROR($V2359),"",OFFSET('Smelter Look-up'!$H$4,$V2359-4,0))</f>
        <v/>
      </c>
      <c r="J2359" s="208" t="str">
        <f ca="1">IF(ISERROR($V2359),"",OFFSET('Smelter Look-up'!$I$4,$V2359-4,0))</f>
        <v/>
      </c>
      <c r="K2359" s="152"/>
      <c r="L2359" s="152"/>
      <c r="M2359" s="152"/>
      <c r="N2359" s="152"/>
      <c r="O2359" s="152"/>
      <c r="P2359" s="210"/>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7" t="str">
        <f ca="1">IF(ISERROR($V2360),"",OFFSET('Smelter Look-up'!$G$4,$V2360-4,0))</f>
        <v/>
      </c>
      <c r="I2360" s="208" t="str">
        <f ca="1">IF(ISERROR($V2360),"",OFFSET('Smelter Look-up'!$H$4,$V2360-4,0))</f>
        <v/>
      </c>
      <c r="J2360" s="208" t="str">
        <f ca="1">IF(ISERROR($V2360),"",OFFSET('Smelter Look-up'!$I$4,$V2360-4,0))</f>
        <v/>
      </c>
      <c r="K2360" s="152"/>
      <c r="L2360" s="152"/>
      <c r="M2360" s="152"/>
      <c r="N2360" s="152"/>
      <c r="O2360" s="152"/>
      <c r="P2360" s="210"/>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7" t="str">
        <f ca="1">IF(ISERROR($V2361),"",OFFSET('Smelter Look-up'!$G$4,$V2361-4,0))</f>
        <v/>
      </c>
      <c r="I2361" s="208" t="str">
        <f ca="1">IF(ISERROR($V2361),"",OFFSET('Smelter Look-up'!$H$4,$V2361-4,0))</f>
        <v/>
      </c>
      <c r="J2361" s="208" t="str">
        <f ca="1">IF(ISERROR($V2361),"",OFFSET('Smelter Look-up'!$I$4,$V2361-4,0))</f>
        <v/>
      </c>
      <c r="K2361" s="152"/>
      <c r="L2361" s="152"/>
      <c r="M2361" s="152"/>
      <c r="N2361" s="152"/>
      <c r="O2361" s="152"/>
      <c r="P2361" s="210"/>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7" t="str">
        <f ca="1">IF(ISERROR($V2362),"",OFFSET('Smelter Look-up'!$G$4,$V2362-4,0))</f>
        <v/>
      </c>
      <c r="I2362" s="208" t="str">
        <f ca="1">IF(ISERROR($V2362),"",OFFSET('Smelter Look-up'!$H$4,$V2362-4,0))</f>
        <v/>
      </c>
      <c r="J2362" s="208" t="str">
        <f ca="1">IF(ISERROR($V2362),"",OFFSET('Smelter Look-up'!$I$4,$V2362-4,0))</f>
        <v/>
      </c>
      <c r="K2362" s="152"/>
      <c r="L2362" s="152"/>
      <c r="M2362" s="152"/>
      <c r="N2362" s="152"/>
      <c r="O2362" s="152"/>
      <c r="P2362" s="210"/>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7" t="str">
        <f ca="1">IF(ISERROR($V2363),"",OFFSET('Smelter Look-up'!$G$4,$V2363-4,0))</f>
        <v/>
      </c>
      <c r="I2363" s="208" t="str">
        <f ca="1">IF(ISERROR($V2363),"",OFFSET('Smelter Look-up'!$H$4,$V2363-4,0))</f>
        <v/>
      </c>
      <c r="J2363" s="208" t="str">
        <f ca="1">IF(ISERROR($V2363),"",OFFSET('Smelter Look-up'!$I$4,$V2363-4,0))</f>
        <v/>
      </c>
      <c r="K2363" s="152"/>
      <c r="L2363" s="152"/>
      <c r="M2363" s="152"/>
      <c r="N2363" s="152"/>
      <c r="O2363" s="152"/>
      <c r="P2363" s="210"/>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7" t="str">
        <f ca="1">IF(ISERROR($V2364),"",OFFSET('Smelter Look-up'!$G$4,$V2364-4,0))</f>
        <v/>
      </c>
      <c r="I2364" s="208" t="str">
        <f ca="1">IF(ISERROR($V2364),"",OFFSET('Smelter Look-up'!$H$4,$V2364-4,0))</f>
        <v/>
      </c>
      <c r="J2364" s="208" t="str">
        <f ca="1">IF(ISERROR($V2364),"",OFFSET('Smelter Look-up'!$I$4,$V2364-4,0))</f>
        <v/>
      </c>
      <c r="K2364" s="152"/>
      <c r="L2364" s="152"/>
      <c r="M2364" s="152"/>
      <c r="N2364" s="152"/>
      <c r="O2364" s="152"/>
      <c r="P2364" s="210"/>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7" t="str">
        <f ca="1">IF(ISERROR($V2365),"",OFFSET('Smelter Look-up'!$G$4,$V2365-4,0))</f>
        <v/>
      </c>
      <c r="I2365" s="208" t="str">
        <f ca="1">IF(ISERROR($V2365),"",OFFSET('Smelter Look-up'!$H$4,$V2365-4,0))</f>
        <v/>
      </c>
      <c r="J2365" s="208" t="str">
        <f ca="1">IF(ISERROR($V2365),"",OFFSET('Smelter Look-up'!$I$4,$V2365-4,0))</f>
        <v/>
      </c>
      <c r="K2365" s="152"/>
      <c r="L2365" s="152"/>
      <c r="M2365" s="152"/>
      <c r="N2365" s="152"/>
      <c r="O2365" s="152"/>
      <c r="P2365" s="210"/>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7" t="str">
        <f ca="1">IF(ISERROR($V2366),"",OFFSET('Smelter Look-up'!$G$4,$V2366-4,0))</f>
        <v/>
      </c>
      <c r="I2366" s="208" t="str">
        <f ca="1">IF(ISERROR($V2366),"",OFFSET('Smelter Look-up'!$H$4,$V2366-4,0))</f>
        <v/>
      </c>
      <c r="J2366" s="208" t="str">
        <f ca="1">IF(ISERROR($V2366),"",OFFSET('Smelter Look-up'!$I$4,$V2366-4,0))</f>
        <v/>
      </c>
      <c r="K2366" s="152"/>
      <c r="L2366" s="152"/>
      <c r="M2366" s="152"/>
      <c r="N2366" s="152"/>
      <c r="O2366" s="152"/>
      <c r="P2366" s="210"/>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7" t="str">
        <f ca="1">IF(ISERROR($V2367),"",OFFSET('Smelter Look-up'!$G$4,$V2367-4,0))</f>
        <v/>
      </c>
      <c r="I2367" s="208" t="str">
        <f ca="1">IF(ISERROR($V2367),"",OFFSET('Smelter Look-up'!$H$4,$V2367-4,0))</f>
        <v/>
      </c>
      <c r="J2367" s="208" t="str">
        <f ca="1">IF(ISERROR($V2367),"",OFFSET('Smelter Look-up'!$I$4,$V2367-4,0))</f>
        <v/>
      </c>
      <c r="K2367" s="152"/>
      <c r="L2367" s="152"/>
      <c r="M2367" s="152"/>
      <c r="N2367" s="152"/>
      <c r="O2367" s="152"/>
      <c r="P2367" s="210"/>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7" t="str">
        <f ca="1">IF(ISERROR($V2368),"",OFFSET('Smelter Look-up'!$G$4,$V2368-4,0))</f>
        <v/>
      </c>
      <c r="I2368" s="208" t="str">
        <f ca="1">IF(ISERROR($V2368),"",OFFSET('Smelter Look-up'!$H$4,$V2368-4,0))</f>
        <v/>
      </c>
      <c r="J2368" s="208" t="str">
        <f ca="1">IF(ISERROR($V2368),"",OFFSET('Smelter Look-up'!$I$4,$V2368-4,0))</f>
        <v/>
      </c>
      <c r="K2368" s="152"/>
      <c r="L2368" s="152"/>
      <c r="M2368" s="152"/>
      <c r="N2368" s="152"/>
      <c r="O2368" s="152"/>
      <c r="P2368" s="210"/>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7" t="str">
        <f ca="1">IF(ISERROR($V2369),"",OFFSET('Smelter Look-up'!$G$4,$V2369-4,0))</f>
        <v/>
      </c>
      <c r="I2369" s="208" t="str">
        <f ca="1">IF(ISERROR($V2369),"",OFFSET('Smelter Look-up'!$H$4,$V2369-4,0))</f>
        <v/>
      </c>
      <c r="J2369" s="208" t="str">
        <f ca="1">IF(ISERROR($V2369),"",OFFSET('Smelter Look-up'!$I$4,$V2369-4,0))</f>
        <v/>
      </c>
      <c r="K2369" s="152"/>
      <c r="L2369" s="152"/>
      <c r="M2369" s="152"/>
      <c r="N2369" s="152"/>
      <c r="O2369" s="152"/>
      <c r="P2369" s="210"/>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7" t="str">
        <f ca="1">IF(ISERROR($V2370),"",OFFSET('Smelter Look-up'!$G$4,$V2370-4,0))</f>
        <v/>
      </c>
      <c r="I2370" s="208" t="str">
        <f ca="1">IF(ISERROR($V2370),"",OFFSET('Smelter Look-up'!$H$4,$V2370-4,0))</f>
        <v/>
      </c>
      <c r="J2370" s="208" t="str">
        <f ca="1">IF(ISERROR($V2370),"",OFFSET('Smelter Look-up'!$I$4,$V2370-4,0))</f>
        <v/>
      </c>
      <c r="K2370" s="152"/>
      <c r="L2370" s="152"/>
      <c r="M2370" s="152"/>
      <c r="N2370" s="152"/>
      <c r="O2370" s="152"/>
      <c r="P2370" s="210"/>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7" t="str">
        <f ca="1">IF(ISERROR($V2371),"",OFFSET('Smelter Look-up'!$G$4,$V2371-4,0))</f>
        <v/>
      </c>
      <c r="I2371" s="208" t="str">
        <f ca="1">IF(ISERROR($V2371),"",OFFSET('Smelter Look-up'!$H$4,$V2371-4,0))</f>
        <v/>
      </c>
      <c r="J2371" s="208" t="str">
        <f ca="1">IF(ISERROR($V2371),"",OFFSET('Smelter Look-up'!$I$4,$V2371-4,0))</f>
        <v/>
      </c>
      <c r="K2371" s="152"/>
      <c r="L2371" s="152"/>
      <c r="M2371" s="152"/>
      <c r="N2371" s="152"/>
      <c r="O2371" s="152"/>
      <c r="P2371" s="210"/>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7" t="str">
        <f ca="1">IF(ISERROR($V2372),"",OFFSET('Smelter Look-up'!$G$4,$V2372-4,0))</f>
        <v/>
      </c>
      <c r="I2372" s="208" t="str">
        <f ca="1">IF(ISERROR($V2372),"",OFFSET('Smelter Look-up'!$H$4,$V2372-4,0))</f>
        <v/>
      </c>
      <c r="J2372" s="208" t="str">
        <f ca="1">IF(ISERROR($V2372),"",OFFSET('Smelter Look-up'!$I$4,$V2372-4,0))</f>
        <v/>
      </c>
      <c r="K2372" s="152"/>
      <c r="L2372" s="152"/>
      <c r="M2372" s="152"/>
      <c r="N2372" s="152"/>
      <c r="O2372" s="152"/>
      <c r="P2372" s="210"/>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7" t="str">
        <f ca="1">IF(ISERROR($V2373),"",OFFSET('Smelter Look-up'!$G$4,$V2373-4,0))</f>
        <v/>
      </c>
      <c r="I2373" s="208" t="str">
        <f ca="1">IF(ISERROR($V2373),"",OFFSET('Smelter Look-up'!$H$4,$V2373-4,0))</f>
        <v/>
      </c>
      <c r="J2373" s="208" t="str">
        <f ca="1">IF(ISERROR($V2373),"",OFFSET('Smelter Look-up'!$I$4,$V2373-4,0))</f>
        <v/>
      </c>
      <c r="K2373" s="152"/>
      <c r="L2373" s="152"/>
      <c r="M2373" s="152"/>
      <c r="N2373" s="152"/>
      <c r="O2373" s="152"/>
      <c r="P2373" s="210"/>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7" t="str">
        <f ca="1">IF(ISERROR($V2374),"",OFFSET('Smelter Look-up'!$G$4,$V2374-4,0))</f>
        <v/>
      </c>
      <c r="I2374" s="208" t="str">
        <f ca="1">IF(ISERROR($V2374),"",OFFSET('Smelter Look-up'!$H$4,$V2374-4,0))</f>
        <v/>
      </c>
      <c r="J2374" s="208" t="str">
        <f ca="1">IF(ISERROR($V2374),"",OFFSET('Smelter Look-up'!$I$4,$V2374-4,0))</f>
        <v/>
      </c>
      <c r="K2374" s="152"/>
      <c r="L2374" s="152"/>
      <c r="M2374" s="152"/>
      <c r="N2374" s="152"/>
      <c r="O2374" s="152"/>
      <c r="P2374" s="210"/>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7" t="str">
        <f ca="1">IF(ISERROR($V2375),"",OFFSET('Smelter Look-up'!$G$4,$V2375-4,0))</f>
        <v/>
      </c>
      <c r="I2375" s="208" t="str">
        <f ca="1">IF(ISERROR($V2375),"",OFFSET('Smelter Look-up'!$H$4,$V2375-4,0))</f>
        <v/>
      </c>
      <c r="J2375" s="208" t="str">
        <f ca="1">IF(ISERROR($V2375),"",OFFSET('Smelter Look-up'!$I$4,$V2375-4,0))</f>
        <v/>
      </c>
      <c r="K2375" s="152"/>
      <c r="L2375" s="152"/>
      <c r="M2375" s="152"/>
      <c r="N2375" s="152"/>
      <c r="O2375" s="152"/>
      <c r="P2375" s="210"/>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7" t="str">
        <f ca="1">IF(ISERROR($V2376),"",OFFSET('Smelter Look-up'!$G$4,$V2376-4,0))</f>
        <v/>
      </c>
      <c r="I2376" s="208" t="str">
        <f ca="1">IF(ISERROR($V2376),"",OFFSET('Smelter Look-up'!$H$4,$V2376-4,0))</f>
        <v/>
      </c>
      <c r="J2376" s="208" t="str">
        <f ca="1">IF(ISERROR($V2376),"",OFFSET('Smelter Look-up'!$I$4,$V2376-4,0))</f>
        <v/>
      </c>
      <c r="K2376" s="152"/>
      <c r="L2376" s="152"/>
      <c r="M2376" s="152"/>
      <c r="N2376" s="152"/>
      <c r="O2376" s="152"/>
      <c r="P2376" s="210"/>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7" t="str">
        <f ca="1">IF(ISERROR($V2377),"",OFFSET('Smelter Look-up'!$G$4,$V2377-4,0))</f>
        <v/>
      </c>
      <c r="I2377" s="208" t="str">
        <f ca="1">IF(ISERROR($V2377),"",OFFSET('Smelter Look-up'!$H$4,$V2377-4,0))</f>
        <v/>
      </c>
      <c r="J2377" s="208" t="str">
        <f ca="1">IF(ISERROR($V2377),"",OFFSET('Smelter Look-up'!$I$4,$V2377-4,0))</f>
        <v/>
      </c>
      <c r="K2377" s="152"/>
      <c r="L2377" s="152"/>
      <c r="M2377" s="152"/>
      <c r="N2377" s="152"/>
      <c r="O2377" s="152"/>
      <c r="P2377" s="210"/>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7" t="str">
        <f ca="1">IF(ISERROR($V2378),"",OFFSET('Smelter Look-up'!$G$4,$V2378-4,0))</f>
        <v/>
      </c>
      <c r="I2378" s="208" t="str">
        <f ca="1">IF(ISERROR($V2378),"",OFFSET('Smelter Look-up'!$H$4,$V2378-4,0))</f>
        <v/>
      </c>
      <c r="J2378" s="208" t="str">
        <f ca="1">IF(ISERROR($V2378),"",OFFSET('Smelter Look-up'!$I$4,$V2378-4,0))</f>
        <v/>
      </c>
      <c r="K2378" s="152"/>
      <c r="L2378" s="152"/>
      <c r="M2378" s="152"/>
      <c r="N2378" s="152"/>
      <c r="O2378" s="152"/>
      <c r="P2378" s="210"/>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7" t="str">
        <f ca="1">IF(ISERROR($V2379),"",OFFSET('Smelter Look-up'!$G$4,$V2379-4,0))</f>
        <v/>
      </c>
      <c r="I2379" s="208" t="str">
        <f ca="1">IF(ISERROR($V2379),"",OFFSET('Smelter Look-up'!$H$4,$V2379-4,0))</f>
        <v/>
      </c>
      <c r="J2379" s="208" t="str">
        <f ca="1">IF(ISERROR($V2379),"",OFFSET('Smelter Look-up'!$I$4,$V2379-4,0))</f>
        <v/>
      </c>
      <c r="K2379" s="152"/>
      <c r="L2379" s="152"/>
      <c r="M2379" s="152"/>
      <c r="N2379" s="152"/>
      <c r="O2379" s="152"/>
      <c r="P2379" s="210"/>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7" t="str">
        <f ca="1">IF(ISERROR($V2380),"",OFFSET('Smelter Look-up'!$G$4,$V2380-4,0))</f>
        <v/>
      </c>
      <c r="I2380" s="208" t="str">
        <f ca="1">IF(ISERROR($V2380),"",OFFSET('Smelter Look-up'!$H$4,$V2380-4,0))</f>
        <v/>
      </c>
      <c r="J2380" s="208" t="str">
        <f ca="1">IF(ISERROR($V2380),"",OFFSET('Smelter Look-up'!$I$4,$V2380-4,0))</f>
        <v/>
      </c>
      <c r="K2380" s="152"/>
      <c r="L2380" s="152"/>
      <c r="M2380" s="152"/>
      <c r="N2380" s="152"/>
      <c r="O2380" s="152"/>
      <c r="P2380" s="210"/>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7" t="str">
        <f ca="1">IF(ISERROR($V2381),"",OFFSET('Smelter Look-up'!$G$4,$V2381-4,0))</f>
        <v/>
      </c>
      <c r="I2381" s="208" t="str">
        <f ca="1">IF(ISERROR($V2381),"",OFFSET('Smelter Look-up'!$H$4,$V2381-4,0))</f>
        <v/>
      </c>
      <c r="J2381" s="208" t="str">
        <f ca="1">IF(ISERROR($V2381),"",OFFSET('Smelter Look-up'!$I$4,$V2381-4,0))</f>
        <v/>
      </c>
      <c r="K2381" s="152"/>
      <c r="L2381" s="152"/>
      <c r="M2381" s="152"/>
      <c r="N2381" s="152"/>
      <c r="O2381" s="152"/>
      <c r="P2381" s="210"/>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7" t="str">
        <f ca="1">IF(ISERROR($V2382),"",OFFSET('Smelter Look-up'!$G$4,$V2382-4,0))</f>
        <v/>
      </c>
      <c r="I2382" s="208" t="str">
        <f ca="1">IF(ISERROR($V2382),"",OFFSET('Smelter Look-up'!$H$4,$V2382-4,0))</f>
        <v/>
      </c>
      <c r="J2382" s="208" t="str">
        <f ca="1">IF(ISERROR($V2382),"",OFFSET('Smelter Look-up'!$I$4,$V2382-4,0))</f>
        <v/>
      </c>
      <c r="K2382" s="152"/>
      <c r="L2382" s="152"/>
      <c r="M2382" s="152"/>
      <c r="N2382" s="152"/>
      <c r="O2382" s="152"/>
      <c r="P2382" s="210"/>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7" t="str">
        <f ca="1">IF(ISERROR($V2383),"",OFFSET('Smelter Look-up'!$G$4,$V2383-4,0))</f>
        <v/>
      </c>
      <c r="I2383" s="208" t="str">
        <f ca="1">IF(ISERROR($V2383),"",OFFSET('Smelter Look-up'!$H$4,$V2383-4,0))</f>
        <v/>
      </c>
      <c r="J2383" s="208" t="str">
        <f ca="1">IF(ISERROR($V2383),"",OFFSET('Smelter Look-up'!$I$4,$V2383-4,0))</f>
        <v/>
      </c>
      <c r="K2383" s="152"/>
      <c r="L2383" s="152"/>
      <c r="M2383" s="152"/>
      <c r="N2383" s="152"/>
      <c r="O2383" s="152"/>
      <c r="P2383" s="210"/>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7" t="str">
        <f ca="1">IF(ISERROR($V2384),"",OFFSET('Smelter Look-up'!$G$4,$V2384-4,0))</f>
        <v/>
      </c>
      <c r="I2384" s="208" t="str">
        <f ca="1">IF(ISERROR($V2384),"",OFFSET('Smelter Look-up'!$H$4,$V2384-4,0))</f>
        <v/>
      </c>
      <c r="J2384" s="208" t="str">
        <f ca="1">IF(ISERROR($V2384),"",OFFSET('Smelter Look-up'!$I$4,$V2384-4,0))</f>
        <v/>
      </c>
      <c r="K2384" s="152"/>
      <c r="L2384" s="152"/>
      <c r="M2384" s="152"/>
      <c r="N2384" s="152"/>
      <c r="O2384" s="152"/>
      <c r="P2384" s="210"/>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7" t="str">
        <f ca="1">IF(ISERROR($V2385),"",OFFSET('Smelter Look-up'!$G$4,$V2385-4,0))</f>
        <v/>
      </c>
      <c r="I2385" s="208" t="str">
        <f ca="1">IF(ISERROR($V2385),"",OFFSET('Smelter Look-up'!$H$4,$V2385-4,0))</f>
        <v/>
      </c>
      <c r="J2385" s="208" t="str">
        <f ca="1">IF(ISERROR($V2385),"",OFFSET('Smelter Look-up'!$I$4,$V2385-4,0))</f>
        <v/>
      </c>
      <c r="K2385" s="152"/>
      <c r="L2385" s="152"/>
      <c r="M2385" s="152"/>
      <c r="N2385" s="152"/>
      <c r="O2385" s="152"/>
      <c r="P2385" s="210"/>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7" t="str">
        <f ca="1">IF(ISERROR($V2386),"",OFFSET('Smelter Look-up'!$G$4,$V2386-4,0))</f>
        <v/>
      </c>
      <c r="I2386" s="208" t="str">
        <f ca="1">IF(ISERROR($V2386),"",OFFSET('Smelter Look-up'!$H$4,$V2386-4,0))</f>
        <v/>
      </c>
      <c r="J2386" s="208" t="str">
        <f ca="1">IF(ISERROR($V2386),"",OFFSET('Smelter Look-up'!$I$4,$V2386-4,0))</f>
        <v/>
      </c>
      <c r="K2386" s="152"/>
      <c r="L2386" s="152"/>
      <c r="M2386" s="152"/>
      <c r="N2386" s="152"/>
      <c r="O2386" s="152"/>
      <c r="P2386" s="210"/>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7" t="str">
        <f ca="1">IF(ISERROR($V2387),"",OFFSET('Smelter Look-up'!$G$4,$V2387-4,0))</f>
        <v/>
      </c>
      <c r="I2387" s="208" t="str">
        <f ca="1">IF(ISERROR($V2387),"",OFFSET('Smelter Look-up'!$H$4,$V2387-4,0))</f>
        <v/>
      </c>
      <c r="J2387" s="208" t="str">
        <f ca="1">IF(ISERROR($V2387),"",OFFSET('Smelter Look-up'!$I$4,$V2387-4,0))</f>
        <v/>
      </c>
      <c r="K2387" s="152"/>
      <c r="L2387" s="152"/>
      <c r="M2387" s="152"/>
      <c r="N2387" s="152"/>
      <c r="O2387" s="152"/>
      <c r="P2387" s="210"/>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7" t="str">
        <f ca="1">IF(ISERROR($V2388),"",OFFSET('Smelter Look-up'!$G$4,$V2388-4,0))</f>
        <v/>
      </c>
      <c r="I2388" s="208" t="str">
        <f ca="1">IF(ISERROR($V2388),"",OFFSET('Smelter Look-up'!$H$4,$V2388-4,0))</f>
        <v/>
      </c>
      <c r="J2388" s="208" t="str">
        <f ca="1">IF(ISERROR($V2388),"",OFFSET('Smelter Look-up'!$I$4,$V2388-4,0))</f>
        <v/>
      </c>
      <c r="K2388" s="152"/>
      <c r="L2388" s="152"/>
      <c r="M2388" s="152"/>
      <c r="N2388" s="152"/>
      <c r="O2388" s="152"/>
      <c r="P2388" s="210"/>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7" t="str">
        <f ca="1">IF(ISERROR($V2389),"",OFFSET('Smelter Look-up'!$G$4,$V2389-4,0))</f>
        <v/>
      </c>
      <c r="I2389" s="208" t="str">
        <f ca="1">IF(ISERROR($V2389),"",OFFSET('Smelter Look-up'!$H$4,$V2389-4,0))</f>
        <v/>
      </c>
      <c r="J2389" s="208" t="str">
        <f ca="1">IF(ISERROR($V2389),"",OFFSET('Smelter Look-up'!$I$4,$V2389-4,0))</f>
        <v/>
      </c>
      <c r="K2389" s="152"/>
      <c r="L2389" s="152"/>
      <c r="M2389" s="152"/>
      <c r="N2389" s="152"/>
      <c r="O2389" s="152"/>
      <c r="P2389" s="210"/>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7" t="str">
        <f ca="1">IF(ISERROR($V2390),"",OFFSET('Smelter Look-up'!$G$4,$V2390-4,0))</f>
        <v/>
      </c>
      <c r="I2390" s="208" t="str">
        <f ca="1">IF(ISERROR($V2390),"",OFFSET('Smelter Look-up'!$H$4,$V2390-4,0))</f>
        <v/>
      </c>
      <c r="J2390" s="208" t="str">
        <f ca="1">IF(ISERROR($V2390),"",OFFSET('Smelter Look-up'!$I$4,$V2390-4,0))</f>
        <v/>
      </c>
      <c r="K2390" s="152"/>
      <c r="L2390" s="152"/>
      <c r="M2390" s="152"/>
      <c r="N2390" s="152"/>
      <c r="O2390" s="152"/>
      <c r="P2390" s="210"/>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7" t="str">
        <f ca="1">IF(ISERROR($V2391),"",OFFSET('Smelter Look-up'!$G$4,$V2391-4,0))</f>
        <v/>
      </c>
      <c r="I2391" s="208" t="str">
        <f ca="1">IF(ISERROR($V2391),"",OFFSET('Smelter Look-up'!$H$4,$V2391-4,0))</f>
        <v/>
      </c>
      <c r="J2391" s="208" t="str">
        <f ca="1">IF(ISERROR($V2391),"",OFFSET('Smelter Look-up'!$I$4,$V2391-4,0))</f>
        <v/>
      </c>
      <c r="K2391" s="152"/>
      <c r="L2391" s="152"/>
      <c r="M2391" s="152"/>
      <c r="N2391" s="152"/>
      <c r="O2391" s="152"/>
      <c r="P2391" s="210"/>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7" t="str">
        <f ca="1">IF(ISERROR($V2392),"",OFFSET('Smelter Look-up'!$G$4,$V2392-4,0))</f>
        <v/>
      </c>
      <c r="I2392" s="208" t="str">
        <f ca="1">IF(ISERROR($V2392),"",OFFSET('Smelter Look-up'!$H$4,$V2392-4,0))</f>
        <v/>
      </c>
      <c r="J2392" s="208" t="str">
        <f ca="1">IF(ISERROR($V2392),"",OFFSET('Smelter Look-up'!$I$4,$V2392-4,0))</f>
        <v/>
      </c>
      <c r="K2392" s="152"/>
      <c r="L2392" s="152"/>
      <c r="M2392" s="152"/>
      <c r="N2392" s="152"/>
      <c r="O2392" s="152"/>
      <c r="P2392" s="210"/>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7" t="str">
        <f ca="1">IF(ISERROR($V2393),"",OFFSET('Smelter Look-up'!$G$4,$V2393-4,0))</f>
        <v/>
      </c>
      <c r="I2393" s="208" t="str">
        <f ca="1">IF(ISERROR($V2393),"",OFFSET('Smelter Look-up'!$H$4,$V2393-4,0))</f>
        <v/>
      </c>
      <c r="J2393" s="208" t="str">
        <f ca="1">IF(ISERROR($V2393),"",OFFSET('Smelter Look-up'!$I$4,$V2393-4,0))</f>
        <v/>
      </c>
      <c r="K2393" s="152"/>
      <c r="L2393" s="152"/>
      <c r="M2393" s="152"/>
      <c r="N2393" s="152"/>
      <c r="O2393" s="152"/>
      <c r="P2393" s="210"/>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7" t="str">
        <f ca="1">IF(ISERROR($V2394),"",OFFSET('Smelter Look-up'!$G$4,$V2394-4,0))</f>
        <v/>
      </c>
      <c r="I2394" s="208" t="str">
        <f ca="1">IF(ISERROR($V2394),"",OFFSET('Smelter Look-up'!$H$4,$V2394-4,0))</f>
        <v/>
      </c>
      <c r="J2394" s="208" t="str">
        <f ca="1">IF(ISERROR($V2394),"",OFFSET('Smelter Look-up'!$I$4,$V2394-4,0))</f>
        <v/>
      </c>
      <c r="K2394" s="152"/>
      <c r="L2394" s="152"/>
      <c r="M2394" s="152"/>
      <c r="N2394" s="152"/>
      <c r="O2394" s="152"/>
      <c r="P2394" s="210"/>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7" t="str">
        <f ca="1">IF(ISERROR($V2395),"",OFFSET('Smelter Look-up'!$G$4,$V2395-4,0))</f>
        <v/>
      </c>
      <c r="I2395" s="208" t="str">
        <f ca="1">IF(ISERROR($V2395),"",OFFSET('Smelter Look-up'!$H$4,$V2395-4,0))</f>
        <v/>
      </c>
      <c r="J2395" s="208" t="str">
        <f ca="1">IF(ISERROR($V2395),"",OFFSET('Smelter Look-up'!$I$4,$V2395-4,0))</f>
        <v/>
      </c>
      <c r="K2395" s="152"/>
      <c r="L2395" s="152"/>
      <c r="M2395" s="152"/>
      <c r="N2395" s="152"/>
      <c r="O2395" s="152"/>
      <c r="P2395" s="210"/>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7" t="str">
        <f ca="1">IF(ISERROR($V2396),"",OFFSET('Smelter Look-up'!$G$4,$V2396-4,0))</f>
        <v/>
      </c>
      <c r="I2396" s="208" t="str">
        <f ca="1">IF(ISERROR($V2396),"",OFFSET('Smelter Look-up'!$H$4,$V2396-4,0))</f>
        <v/>
      </c>
      <c r="J2396" s="208" t="str">
        <f ca="1">IF(ISERROR($V2396),"",OFFSET('Smelter Look-up'!$I$4,$V2396-4,0))</f>
        <v/>
      </c>
      <c r="K2396" s="152"/>
      <c r="L2396" s="152"/>
      <c r="M2396" s="152"/>
      <c r="N2396" s="152"/>
      <c r="O2396" s="152"/>
      <c r="P2396" s="210"/>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7" t="str">
        <f ca="1">IF(ISERROR($V2397),"",OFFSET('Smelter Look-up'!$G$4,$V2397-4,0))</f>
        <v/>
      </c>
      <c r="I2397" s="208" t="str">
        <f ca="1">IF(ISERROR($V2397),"",OFFSET('Smelter Look-up'!$H$4,$V2397-4,0))</f>
        <v/>
      </c>
      <c r="J2397" s="208" t="str">
        <f ca="1">IF(ISERROR($V2397),"",OFFSET('Smelter Look-up'!$I$4,$V2397-4,0))</f>
        <v/>
      </c>
      <c r="K2397" s="152"/>
      <c r="L2397" s="152"/>
      <c r="M2397" s="152"/>
      <c r="N2397" s="152"/>
      <c r="O2397" s="152"/>
      <c r="P2397" s="210"/>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7" t="str">
        <f ca="1">IF(ISERROR($V2398),"",OFFSET('Smelter Look-up'!$G$4,$V2398-4,0))</f>
        <v/>
      </c>
      <c r="I2398" s="208" t="str">
        <f ca="1">IF(ISERROR($V2398),"",OFFSET('Smelter Look-up'!$H$4,$V2398-4,0))</f>
        <v/>
      </c>
      <c r="J2398" s="208" t="str">
        <f ca="1">IF(ISERROR($V2398),"",OFFSET('Smelter Look-up'!$I$4,$V2398-4,0))</f>
        <v/>
      </c>
      <c r="K2398" s="152"/>
      <c r="L2398" s="152"/>
      <c r="M2398" s="152"/>
      <c r="N2398" s="152"/>
      <c r="O2398" s="152"/>
      <c r="P2398" s="210"/>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7" t="str">
        <f ca="1">IF(ISERROR($V2399),"",OFFSET('Smelter Look-up'!$G$4,$V2399-4,0))</f>
        <v/>
      </c>
      <c r="I2399" s="208" t="str">
        <f ca="1">IF(ISERROR($V2399),"",OFFSET('Smelter Look-up'!$H$4,$V2399-4,0))</f>
        <v/>
      </c>
      <c r="J2399" s="208" t="str">
        <f ca="1">IF(ISERROR($V2399),"",OFFSET('Smelter Look-up'!$I$4,$V2399-4,0))</f>
        <v/>
      </c>
      <c r="K2399" s="152"/>
      <c r="L2399" s="152"/>
      <c r="M2399" s="152"/>
      <c r="N2399" s="152"/>
      <c r="O2399" s="152"/>
      <c r="P2399" s="210"/>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7" t="str">
        <f ca="1">IF(ISERROR($V2400),"",OFFSET('Smelter Look-up'!$G$4,$V2400-4,0))</f>
        <v/>
      </c>
      <c r="I2400" s="208" t="str">
        <f ca="1">IF(ISERROR($V2400),"",OFFSET('Smelter Look-up'!$H$4,$V2400-4,0))</f>
        <v/>
      </c>
      <c r="J2400" s="208" t="str">
        <f ca="1">IF(ISERROR($V2400),"",OFFSET('Smelter Look-up'!$I$4,$V2400-4,0))</f>
        <v/>
      </c>
      <c r="K2400" s="152"/>
      <c r="L2400" s="152"/>
      <c r="M2400" s="152"/>
      <c r="N2400" s="152"/>
      <c r="O2400" s="152"/>
      <c r="P2400" s="210"/>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7" t="str">
        <f ca="1">IF(ISERROR($V2401),"",OFFSET('Smelter Look-up'!$G$4,$V2401-4,0))</f>
        <v/>
      </c>
      <c r="I2401" s="208" t="str">
        <f ca="1">IF(ISERROR($V2401),"",OFFSET('Smelter Look-up'!$H$4,$V2401-4,0))</f>
        <v/>
      </c>
      <c r="J2401" s="208" t="str">
        <f ca="1">IF(ISERROR($V2401),"",OFFSET('Smelter Look-up'!$I$4,$V2401-4,0))</f>
        <v/>
      </c>
      <c r="K2401" s="152"/>
      <c r="L2401" s="152"/>
      <c r="M2401" s="152"/>
      <c r="N2401" s="152"/>
      <c r="O2401" s="152"/>
      <c r="P2401" s="210"/>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7" t="str">
        <f ca="1">IF(ISERROR($V2402),"",OFFSET('Smelter Look-up'!$G$4,$V2402-4,0))</f>
        <v/>
      </c>
      <c r="I2402" s="208" t="str">
        <f ca="1">IF(ISERROR($V2402),"",OFFSET('Smelter Look-up'!$H$4,$V2402-4,0))</f>
        <v/>
      </c>
      <c r="J2402" s="208" t="str">
        <f ca="1">IF(ISERROR($V2402),"",OFFSET('Smelter Look-up'!$I$4,$V2402-4,0))</f>
        <v/>
      </c>
      <c r="K2402" s="152"/>
      <c r="L2402" s="152"/>
      <c r="M2402" s="152"/>
      <c r="N2402" s="152"/>
      <c r="O2402" s="152"/>
      <c r="P2402" s="210"/>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7" t="str">
        <f ca="1">IF(ISERROR($V2403),"",OFFSET('Smelter Look-up'!$G$4,$V2403-4,0))</f>
        <v/>
      </c>
      <c r="I2403" s="208" t="str">
        <f ca="1">IF(ISERROR($V2403),"",OFFSET('Smelter Look-up'!$H$4,$V2403-4,0))</f>
        <v/>
      </c>
      <c r="J2403" s="208" t="str">
        <f ca="1">IF(ISERROR($V2403),"",OFFSET('Smelter Look-up'!$I$4,$V2403-4,0))</f>
        <v/>
      </c>
      <c r="K2403" s="152"/>
      <c r="L2403" s="152"/>
      <c r="M2403" s="152"/>
      <c r="N2403" s="152"/>
      <c r="O2403" s="152"/>
      <c r="P2403" s="210"/>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7" t="str">
        <f ca="1">IF(ISERROR($V2404),"",OFFSET('Smelter Look-up'!$G$4,$V2404-4,0))</f>
        <v/>
      </c>
      <c r="I2404" s="208" t="str">
        <f ca="1">IF(ISERROR($V2404),"",OFFSET('Smelter Look-up'!$H$4,$V2404-4,0))</f>
        <v/>
      </c>
      <c r="J2404" s="208" t="str">
        <f ca="1">IF(ISERROR($V2404),"",OFFSET('Smelter Look-up'!$I$4,$V2404-4,0))</f>
        <v/>
      </c>
      <c r="K2404" s="152"/>
      <c r="L2404" s="152"/>
      <c r="M2404" s="152"/>
      <c r="N2404" s="152"/>
      <c r="O2404" s="152"/>
      <c r="P2404" s="210"/>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7" t="str">
        <f ca="1">IF(ISERROR($V2405),"",OFFSET('Smelter Look-up'!$G$4,$V2405-4,0))</f>
        <v/>
      </c>
      <c r="I2405" s="208" t="str">
        <f ca="1">IF(ISERROR($V2405),"",OFFSET('Smelter Look-up'!$H$4,$V2405-4,0))</f>
        <v/>
      </c>
      <c r="J2405" s="208" t="str">
        <f ca="1">IF(ISERROR($V2405),"",OFFSET('Smelter Look-up'!$I$4,$V2405-4,0))</f>
        <v/>
      </c>
      <c r="K2405" s="152"/>
      <c r="L2405" s="152"/>
      <c r="M2405" s="152"/>
      <c r="N2405" s="152"/>
      <c r="O2405" s="152"/>
      <c r="P2405" s="210"/>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7" t="str">
        <f ca="1">IF(ISERROR($V2406),"",OFFSET('Smelter Look-up'!$G$4,$V2406-4,0))</f>
        <v/>
      </c>
      <c r="I2406" s="208" t="str">
        <f ca="1">IF(ISERROR($V2406),"",OFFSET('Smelter Look-up'!$H$4,$V2406-4,0))</f>
        <v/>
      </c>
      <c r="J2406" s="208" t="str">
        <f ca="1">IF(ISERROR($V2406),"",OFFSET('Smelter Look-up'!$I$4,$V2406-4,0))</f>
        <v/>
      </c>
      <c r="K2406" s="152"/>
      <c r="L2406" s="152"/>
      <c r="M2406" s="152"/>
      <c r="N2406" s="152"/>
      <c r="O2406" s="152"/>
      <c r="P2406" s="210"/>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7" t="str">
        <f ca="1">IF(ISERROR($V2407),"",OFFSET('Smelter Look-up'!$G$4,$V2407-4,0))</f>
        <v/>
      </c>
      <c r="I2407" s="208" t="str">
        <f ca="1">IF(ISERROR($V2407),"",OFFSET('Smelter Look-up'!$H$4,$V2407-4,0))</f>
        <v/>
      </c>
      <c r="J2407" s="208" t="str">
        <f ca="1">IF(ISERROR($V2407),"",OFFSET('Smelter Look-up'!$I$4,$V2407-4,0))</f>
        <v/>
      </c>
      <c r="K2407" s="152"/>
      <c r="L2407" s="152"/>
      <c r="M2407" s="152"/>
      <c r="N2407" s="152"/>
      <c r="O2407" s="152"/>
      <c r="P2407" s="210"/>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7" t="str">
        <f ca="1">IF(ISERROR($V2408),"",OFFSET('Smelter Look-up'!$G$4,$V2408-4,0))</f>
        <v/>
      </c>
      <c r="I2408" s="208" t="str">
        <f ca="1">IF(ISERROR($V2408),"",OFFSET('Smelter Look-up'!$H$4,$V2408-4,0))</f>
        <v/>
      </c>
      <c r="J2408" s="208" t="str">
        <f ca="1">IF(ISERROR($V2408),"",OFFSET('Smelter Look-up'!$I$4,$V2408-4,0))</f>
        <v/>
      </c>
      <c r="K2408" s="152"/>
      <c r="L2408" s="152"/>
      <c r="M2408" s="152"/>
      <c r="N2408" s="152"/>
      <c r="O2408" s="152"/>
      <c r="P2408" s="210"/>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7" t="str">
        <f ca="1">IF(ISERROR($V2409),"",OFFSET('Smelter Look-up'!$G$4,$V2409-4,0))</f>
        <v/>
      </c>
      <c r="I2409" s="208" t="str">
        <f ca="1">IF(ISERROR($V2409),"",OFFSET('Smelter Look-up'!$H$4,$V2409-4,0))</f>
        <v/>
      </c>
      <c r="J2409" s="208" t="str">
        <f ca="1">IF(ISERROR($V2409),"",OFFSET('Smelter Look-up'!$I$4,$V2409-4,0))</f>
        <v/>
      </c>
      <c r="K2409" s="152"/>
      <c r="L2409" s="152"/>
      <c r="M2409" s="152"/>
      <c r="N2409" s="152"/>
      <c r="O2409" s="152"/>
      <c r="P2409" s="210"/>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7" t="str">
        <f ca="1">IF(ISERROR($V2410),"",OFFSET('Smelter Look-up'!$G$4,$V2410-4,0))</f>
        <v/>
      </c>
      <c r="I2410" s="208" t="str">
        <f ca="1">IF(ISERROR($V2410),"",OFFSET('Smelter Look-up'!$H$4,$V2410-4,0))</f>
        <v/>
      </c>
      <c r="J2410" s="208" t="str">
        <f ca="1">IF(ISERROR($V2410),"",OFFSET('Smelter Look-up'!$I$4,$V2410-4,0))</f>
        <v/>
      </c>
      <c r="K2410" s="152"/>
      <c r="L2410" s="152"/>
      <c r="M2410" s="152"/>
      <c r="N2410" s="152"/>
      <c r="O2410" s="152"/>
      <c r="P2410" s="210"/>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7" t="str">
        <f ca="1">IF(ISERROR($V2411),"",OFFSET('Smelter Look-up'!$G$4,$V2411-4,0))</f>
        <v/>
      </c>
      <c r="I2411" s="208" t="str">
        <f ca="1">IF(ISERROR($V2411),"",OFFSET('Smelter Look-up'!$H$4,$V2411-4,0))</f>
        <v/>
      </c>
      <c r="J2411" s="208" t="str">
        <f ca="1">IF(ISERROR($V2411),"",OFFSET('Smelter Look-up'!$I$4,$V2411-4,0))</f>
        <v/>
      </c>
      <c r="K2411" s="152"/>
      <c r="L2411" s="152"/>
      <c r="M2411" s="152"/>
      <c r="N2411" s="152"/>
      <c r="O2411" s="152"/>
      <c r="P2411" s="210"/>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7" t="str">
        <f ca="1">IF(ISERROR($V2412),"",OFFSET('Smelter Look-up'!$G$4,$V2412-4,0))</f>
        <v/>
      </c>
      <c r="I2412" s="208" t="str">
        <f ca="1">IF(ISERROR($V2412),"",OFFSET('Smelter Look-up'!$H$4,$V2412-4,0))</f>
        <v/>
      </c>
      <c r="J2412" s="208" t="str">
        <f ca="1">IF(ISERROR($V2412),"",OFFSET('Smelter Look-up'!$I$4,$V2412-4,0))</f>
        <v/>
      </c>
      <c r="K2412" s="152"/>
      <c r="L2412" s="152"/>
      <c r="M2412" s="152"/>
      <c r="N2412" s="152"/>
      <c r="O2412" s="152"/>
      <c r="P2412" s="210"/>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7" t="str">
        <f ca="1">IF(ISERROR($V2413),"",OFFSET('Smelter Look-up'!$G$4,$V2413-4,0))</f>
        <v/>
      </c>
      <c r="I2413" s="208" t="str">
        <f ca="1">IF(ISERROR($V2413),"",OFFSET('Smelter Look-up'!$H$4,$V2413-4,0))</f>
        <v/>
      </c>
      <c r="J2413" s="208" t="str">
        <f ca="1">IF(ISERROR($V2413),"",OFFSET('Smelter Look-up'!$I$4,$V2413-4,0))</f>
        <v/>
      </c>
      <c r="K2413" s="152"/>
      <c r="L2413" s="152"/>
      <c r="M2413" s="152"/>
      <c r="N2413" s="152"/>
      <c r="O2413" s="152"/>
      <c r="P2413" s="210"/>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7" t="str">
        <f ca="1">IF(ISERROR($V2414),"",OFFSET('Smelter Look-up'!$G$4,$V2414-4,0))</f>
        <v/>
      </c>
      <c r="I2414" s="208" t="str">
        <f ca="1">IF(ISERROR($V2414),"",OFFSET('Smelter Look-up'!$H$4,$V2414-4,0))</f>
        <v/>
      </c>
      <c r="J2414" s="208" t="str">
        <f ca="1">IF(ISERROR($V2414),"",OFFSET('Smelter Look-up'!$I$4,$V2414-4,0))</f>
        <v/>
      </c>
      <c r="K2414" s="152"/>
      <c r="L2414" s="152"/>
      <c r="M2414" s="152"/>
      <c r="N2414" s="152"/>
      <c r="O2414" s="152"/>
      <c r="P2414" s="210"/>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7" t="str">
        <f ca="1">IF(ISERROR($V2415),"",OFFSET('Smelter Look-up'!$G$4,$V2415-4,0))</f>
        <v/>
      </c>
      <c r="I2415" s="208" t="str">
        <f ca="1">IF(ISERROR($V2415),"",OFFSET('Smelter Look-up'!$H$4,$V2415-4,0))</f>
        <v/>
      </c>
      <c r="J2415" s="208" t="str">
        <f ca="1">IF(ISERROR($V2415),"",OFFSET('Smelter Look-up'!$I$4,$V2415-4,0))</f>
        <v/>
      </c>
      <c r="K2415" s="152"/>
      <c r="L2415" s="152"/>
      <c r="M2415" s="152"/>
      <c r="N2415" s="152"/>
      <c r="O2415" s="152"/>
      <c r="P2415" s="210"/>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7" t="str">
        <f ca="1">IF(ISERROR($V2416),"",OFFSET('Smelter Look-up'!$G$4,$V2416-4,0))</f>
        <v/>
      </c>
      <c r="I2416" s="208" t="str">
        <f ca="1">IF(ISERROR($V2416),"",OFFSET('Smelter Look-up'!$H$4,$V2416-4,0))</f>
        <v/>
      </c>
      <c r="J2416" s="208" t="str">
        <f ca="1">IF(ISERROR($V2416),"",OFFSET('Smelter Look-up'!$I$4,$V2416-4,0))</f>
        <v/>
      </c>
      <c r="K2416" s="152"/>
      <c r="L2416" s="152"/>
      <c r="M2416" s="152"/>
      <c r="N2416" s="152"/>
      <c r="O2416" s="152"/>
      <c r="P2416" s="210"/>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7" t="str">
        <f ca="1">IF(ISERROR($V2417),"",OFFSET('Smelter Look-up'!$G$4,$V2417-4,0))</f>
        <v/>
      </c>
      <c r="I2417" s="208" t="str">
        <f ca="1">IF(ISERROR($V2417),"",OFFSET('Smelter Look-up'!$H$4,$V2417-4,0))</f>
        <v/>
      </c>
      <c r="J2417" s="208" t="str">
        <f ca="1">IF(ISERROR($V2417),"",OFFSET('Smelter Look-up'!$I$4,$V2417-4,0))</f>
        <v/>
      </c>
      <c r="K2417" s="152"/>
      <c r="L2417" s="152"/>
      <c r="M2417" s="152"/>
      <c r="N2417" s="152"/>
      <c r="O2417" s="152"/>
      <c r="P2417" s="210"/>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7" t="str">
        <f ca="1">IF(ISERROR($V2418),"",OFFSET('Smelter Look-up'!$G$4,$V2418-4,0))</f>
        <v/>
      </c>
      <c r="I2418" s="208" t="str">
        <f ca="1">IF(ISERROR($V2418),"",OFFSET('Smelter Look-up'!$H$4,$V2418-4,0))</f>
        <v/>
      </c>
      <c r="J2418" s="208" t="str">
        <f ca="1">IF(ISERROR($V2418),"",OFFSET('Smelter Look-up'!$I$4,$V2418-4,0))</f>
        <v/>
      </c>
      <c r="K2418" s="152"/>
      <c r="L2418" s="152"/>
      <c r="M2418" s="152"/>
      <c r="N2418" s="152"/>
      <c r="O2418" s="152"/>
      <c r="P2418" s="210"/>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7" t="str">
        <f ca="1">IF(ISERROR($V2419),"",OFFSET('Smelter Look-up'!$G$4,$V2419-4,0))</f>
        <v/>
      </c>
      <c r="I2419" s="208" t="str">
        <f ca="1">IF(ISERROR($V2419),"",OFFSET('Smelter Look-up'!$H$4,$V2419-4,0))</f>
        <v/>
      </c>
      <c r="J2419" s="208" t="str">
        <f ca="1">IF(ISERROR($V2419),"",OFFSET('Smelter Look-up'!$I$4,$V2419-4,0))</f>
        <v/>
      </c>
      <c r="K2419" s="152"/>
      <c r="L2419" s="152"/>
      <c r="M2419" s="152"/>
      <c r="N2419" s="152"/>
      <c r="O2419" s="152"/>
      <c r="P2419" s="210"/>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7" t="str">
        <f ca="1">IF(ISERROR($V2420),"",OFFSET('Smelter Look-up'!$G$4,$V2420-4,0))</f>
        <v/>
      </c>
      <c r="I2420" s="208" t="str">
        <f ca="1">IF(ISERROR($V2420),"",OFFSET('Smelter Look-up'!$H$4,$V2420-4,0))</f>
        <v/>
      </c>
      <c r="J2420" s="208" t="str">
        <f ca="1">IF(ISERROR($V2420),"",OFFSET('Smelter Look-up'!$I$4,$V2420-4,0))</f>
        <v/>
      </c>
      <c r="K2420" s="152"/>
      <c r="L2420" s="152"/>
      <c r="M2420" s="152"/>
      <c r="N2420" s="152"/>
      <c r="O2420" s="152"/>
      <c r="P2420" s="210"/>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7" t="str">
        <f ca="1">IF(ISERROR($V2421),"",OFFSET('Smelter Look-up'!$G$4,$V2421-4,0))</f>
        <v/>
      </c>
      <c r="I2421" s="208" t="str">
        <f ca="1">IF(ISERROR($V2421),"",OFFSET('Smelter Look-up'!$H$4,$V2421-4,0))</f>
        <v/>
      </c>
      <c r="J2421" s="208" t="str">
        <f ca="1">IF(ISERROR($V2421),"",OFFSET('Smelter Look-up'!$I$4,$V2421-4,0))</f>
        <v/>
      </c>
      <c r="K2421" s="152"/>
      <c r="L2421" s="152"/>
      <c r="M2421" s="152"/>
      <c r="N2421" s="152"/>
      <c r="O2421" s="152"/>
      <c r="P2421" s="210"/>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7" t="str">
        <f ca="1">IF(ISERROR($V2422),"",OFFSET('Smelter Look-up'!$G$4,$V2422-4,0))</f>
        <v/>
      </c>
      <c r="I2422" s="208" t="str">
        <f ca="1">IF(ISERROR($V2422),"",OFFSET('Smelter Look-up'!$H$4,$V2422-4,0))</f>
        <v/>
      </c>
      <c r="J2422" s="208" t="str">
        <f ca="1">IF(ISERROR($V2422),"",OFFSET('Smelter Look-up'!$I$4,$V2422-4,0))</f>
        <v/>
      </c>
      <c r="K2422" s="152"/>
      <c r="L2422" s="152"/>
      <c r="M2422" s="152"/>
      <c r="N2422" s="152"/>
      <c r="O2422" s="152"/>
      <c r="P2422" s="210"/>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7" t="str">
        <f ca="1">IF(ISERROR($V2423),"",OFFSET('Smelter Look-up'!$G$4,$V2423-4,0))</f>
        <v/>
      </c>
      <c r="I2423" s="208" t="str">
        <f ca="1">IF(ISERROR($V2423),"",OFFSET('Smelter Look-up'!$H$4,$V2423-4,0))</f>
        <v/>
      </c>
      <c r="J2423" s="208" t="str">
        <f ca="1">IF(ISERROR($V2423),"",OFFSET('Smelter Look-up'!$I$4,$V2423-4,0))</f>
        <v/>
      </c>
      <c r="K2423" s="152"/>
      <c r="L2423" s="152"/>
      <c r="M2423" s="152"/>
      <c r="N2423" s="152"/>
      <c r="O2423" s="152"/>
      <c r="P2423" s="210"/>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7" t="str">
        <f ca="1">IF(ISERROR($V2424),"",OFFSET('Smelter Look-up'!$G$4,$V2424-4,0))</f>
        <v/>
      </c>
      <c r="I2424" s="208" t="str">
        <f ca="1">IF(ISERROR($V2424),"",OFFSET('Smelter Look-up'!$H$4,$V2424-4,0))</f>
        <v/>
      </c>
      <c r="J2424" s="208" t="str">
        <f ca="1">IF(ISERROR($V2424),"",OFFSET('Smelter Look-up'!$I$4,$V2424-4,0))</f>
        <v/>
      </c>
      <c r="K2424" s="152"/>
      <c r="L2424" s="152"/>
      <c r="M2424" s="152"/>
      <c r="N2424" s="152"/>
      <c r="O2424" s="152"/>
      <c r="P2424" s="210"/>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7" t="str">
        <f ca="1">IF(ISERROR($V2425),"",OFFSET('Smelter Look-up'!$G$4,$V2425-4,0))</f>
        <v/>
      </c>
      <c r="I2425" s="208" t="str">
        <f ca="1">IF(ISERROR($V2425),"",OFFSET('Smelter Look-up'!$H$4,$V2425-4,0))</f>
        <v/>
      </c>
      <c r="J2425" s="208" t="str">
        <f ca="1">IF(ISERROR($V2425),"",OFFSET('Smelter Look-up'!$I$4,$V2425-4,0))</f>
        <v/>
      </c>
      <c r="K2425" s="152"/>
      <c r="L2425" s="152"/>
      <c r="M2425" s="152"/>
      <c r="N2425" s="152"/>
      <c r="O2425" s="152"/>
      <c r="P2425" s="210"/>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7" t="str">
        <f ca="1">IF(ISERROR($V2426),"",OFFSET('Smelter Look-up'!$G$4,$V2426-4,0))</f>
        <v/>
      </c>
      <c r="I2426" s="208" t="str">
        <f ca="1">IF(ISERROR($V2426),"",OFFSET('Smelter Look-up'!$H$4,$V2426-4,0))</f>
        <v/>
      </c>
      <c r="J2426" s="208" t="str">
        <f ca="1">IF(ISERROR($V2426),"",OFFSET('Smelter Look-up'!$I$4,$V2426-4,0))</f>
        <v/>
      </c>
      <c r="K2426" s="152"/>
      <c r="L2426" s="152"/>
      <c r="M2426" s="152"/>
      <c r="N2426" s="152"/>
      <c r="O2426" s="152"/>
      <c r="P2426" s="210"/>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7" t="str">
        <f ca="1">IF(ISERROR($V2427),"",OFFSET('Smelter Look-up'!$G$4,$V2427-4,0))</f>
        <v/>
      </c>
      <c r="I2427" s="208" t="str">
        <f ca="1">IF(ISERROR($V2427),"",OFFSET('Smelter Look-up'!$H$4,$V2427-4,0))</f>
        <v/>
      </c>
      <c r="J2427" s="208" t="str">
        <f ca="1">IF(ISERROR($V2427),"",OFFSET('Smelter Look-up'!$I$4,$V2427-4,0))</f>
        <v/>
      </c>
      <c r="K2427" s="152"/>
      <c r="L2427" s="152"/>
      <c r="M2427" s="152"/>
      <c r="N2427" s="152"/>
      <c r="O2427" s="152"/>
      <c r="P2427" s="210"/>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7" t="str">
        <f ca="1">IF(ISERROR($V2428),"",OFFSET('Smelter Look-up'!$G$4,$V2428-4,0))</f>
        <v/>
      </c>
      <c r="I2428" s="208" t="str">
        <f ca="1">IF(ISERROR($V2428),"",OFFSET('Smelter Look-up'!$H$4,$V2428-4,0))</f>
        <v/>
      </c>
      <c r="J2428" s="208" t="str">
        <f ca="1">IF(ISERROR($V2428),"",OFFSET('Smelter Look-up'!$I$4,$V2428-4,0))</f>
        <v/>
      </c>
      <c r="K2428" s="152"/>
      <c r="L2428" s="152"/>
      <c r="M2428" s="152"/>
      <c r="N2428" s="152"/>
      <c r="O2428" s="152"/>
      <c r="P2428" s="210"/>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7" t="str">
        <f ca="1">IF(ISERROR($V2429),"",OFFSET('Smelter Look-up'!$G$4,$V2429-4,0))</f>
        <v/>
      </c>
      <c r="I2429" s="208" t="str">
        <f ca="1">IF(ISERROR($V2429),"",OFFSET('Smelter Look-up'!$H$4,$V2429-4,0))</f>
        <v/>
      </c>
      <c r="J2429" s="208" t="str">
        <f ca="1">IF(ISERROR($V2429),"",OFFSET('Smelter Look-up'!$I$4,$V2429-4,0))</f>
        <v/>
      </c>
      <c r="K2429" s="152"/>
      <c r="L2429" s="152"/>
      <c r="M2429" s="152"/>
      <c r="N2429" s="152"/>
      <c r="O2429" s="152"/>
      <c r="P2429" s="210"/>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7" t="str">
        <f ca="1">IF(ISERROR($V2430),"",OFFSET('Smelter Look-up'!$G$4,$V2430-4,0))</f>
        <v/>
      </c>
      <c r="I2430" s="208" t="str">
        <f ca="1">IF(ISERROR($V2430),"",OFFSET('Smelter Look-up'!$H$4,$V2430-4,0))</f>
        <v/>
      </c>
      <c r="J2430" s="208" t="str">
        <f ca="1">IF(ISERROR($V2430),"",OFFSET('Smelter Look-up'!$I$4,$V2430-4,0))</f>
        <v/>
      </c>
      <c r="K2430" s="152"/>
      <c r="L2430" s="152"/>
      <c r="M2430" s="152"/>
      <c r="N2430" s="152"/>
      <c r="O2430" s="152"/>
      <c r="P2430" s="210"/>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7" t="str">
        <f ca="1">IF(ISERROR($V2431),"",OFFSET('Smelter Look-up'!$G$4,$V2431-4,0))</f>
        <v/>
      </c>
      <c r="I2431" s="208" t="str">
        <f ca="1">IF(ISERROR($V2431),"",OFFSET('Smelter Look-up'!$H$4,$V2431-4,0))</f>
        <v/>
      </c>
      <c r="J2431" s="208" t="str">
        <f ca="1">IF(ISERROR($V2431),"",OFFSET('Smelter Look-up'!$I$4,$V2431-4,0))</f>
        <v/>
      </c>
      <c r="K2431" s="152"/>
      <c r="L2431" s="152"/>
      <c r="M2431" s="152"/>
      <c r="N2431" s="152"/>
      <c r="O2431" s="152"/>
      <c r="P2431" s="210"/>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7" t="str">
        <f ca="1">IF(ISERROR($V2432),"",OFFSET('Smelter Look-up'!$G$4,$V2432-4,0))</f>
        <v/>
      </c>
      <c r="I2432" s="208" t="str">
        <f ca="1">IF(ISERROR($V2432),"",OFFSET('Smelter Look-up'!$H$4,$V2432-4,0))</f>
        <v/>
      </c>
      <c r="J2432" s="208" t="str">
        <f ca="1">IF(ISERROR($V2432),"",OFFSET('Smelter Look-up'!$I$4,$V2432-4,0))</f>
        <v/>
      </c>
      <c r="K2432" s="152"/>
      <c r="L2432" s="152"/>
      <c r="M2432" s="152"/>
      <c r="N2432" s="152"/>
      <c r="O2432" s="152"/>
      <c r="P2432" s="210"/>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7" t="str">
        <f ca="1">IF(ISERROR($V2433),"",OFFSET('Smelter Look-up'!$G$4,$V2433-4,0))</f>
        <v/>
      </c>
      <c r="I2433" s="208" t="str">
        <f ca="1">IF(ISERROR($V2433),"",OFFSET('Smelter Look-up'!$H$4,$V2433-4,0))</f>
        <v/>
      </c>
      <c r="J2433" s="208" t="str">
        <f ca="1">IF(ISERROR($V2433),"",OFFSET('Smelter Look-up'!$I$4,$V2433-4,0))</f>
        <v/>
      </c>
      <c r="K2433" s="152"/>
      <c r="L2433" s="152"/>
      <c r="M2433" s="152"/>
      <c r="N2433" s="152"/>
      <c r="O2433" s="152"/>
      <c r="P2433" s="210"/>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7" t="str">
        <f ca="1">IF(ISERROR($V2434),"",OFFSET('Smelter Look-up'!$G$4,$V2434-4,0))</f>
        <v/>
      </c>
      <c r="I2434" s="208" t="str">
        <f ca="1">IF(ISERROR($V2434),"",OFFSET('Smelter Look-up'!$H$4,$V2434-4,0))</f>
        <v/>
      </c>
      <c r="J2434" s="208" t="str">
        <f ca="1">IF(ISERROR($V2434),"",OFFSET('Smelter Look-up'!$I$4,$V2434-4,0))</f>
        <v/>
      </c>
      <c r="K2434" s="152"/>
      <c r="L2434" s="152"/>
      <c r="M2434" s="152"/>
      <c r="N2434" s="152"/>
      <c r="O2434" s="152"/>
      <c r="P2434" s="210"/>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7" t="str">
        <f ca="1">IF(ISERROR($V2435),"",OFFSET('Smelter Look-up'!$G$4,$V2435-4,0))</f>
        <v/>
      </c>
      <c r="I2435" s="208" t="str">
        <f ca="1">IF(ISERROR($V2435),"",OFFSET('Smelter Look-up'!$H$4,$V2435-4,0))</f>
        <v/>
      </c>
      <c r="J2435" s="208" t="str">
        <f ca="1">IF(ISERROR($V2435),"",OFFSET('Smelter Look-up'!$I$4,$V2435-4,0))</f>
        <v/>
      </c>
      <c r="K2435" s="152"/>
      <c r="L2435" s="152"/>
      <c r="M2435" s="152"/>
      <c r="N2435" s="152"/>
      <c r="O2435" s="152"/>
      <c r="P2435" s="210"/>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7" t="str">
        <f ca="1">IF(ISERROR($V2436),"",OFFSET('Smelter Look-up'!$G$4,$V2436-4,0))</f>
        <v/>
      </c>
      <c r="I2436" s="208" t="str">
        <f ca="1">IF(ISERROR($V2436),"",OFFSET('Smelter Look-up'!$H$4,$V2436-4,0))</f>
        <v/>
      </c>
      <c r="J2436" s="208" t="str">
        <f ca="1">IF(ISERROR($V2436),"",OFFSET('Smelter Look-up'!$I$4,$V2436-4,0))</f>
        <v/>
      </c>
      <c r="K2436" s="152"/>
      <c r="L2436" s="152"/>
      <c r="M2436" s="152"/>
      <c r="N2436" s="152"/>
      <c r="O2436" s="152"/>
      <c r="P2436" s="210"/>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7" t="str">
        <f ca="1">IF(ISERROR($V2437),"",OFFSET('Smelter Look-up'!$G$4,$V2437-4,0))</f>
        <v/>
      </c>
      <c r="I2437" s="208" t="str">
        <f ca="1">IF(ISERROR($V2437),"",OFFSET('Smelter Look-up'!$H$4,$V2437-4,0))</f>
        <v/>
      </c>
      <c r="J2437" s="208" t="str">
        <f ca="1">IF(ISERROR($V2437),"",OFFSET('Smelter Look-up'!$I$4,$V2437-4,0))</f>
        <v/>
      </c>
      <c r="K2437" s="152"/>
      <c r="L2437" s="152"/>
      <c r="M2437" s="152"/>
      <c r="N2437" s="152"/>
      <c r="O2437" s="152"/>
      <c r="P2437" s="210"/>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7" t="str">
        <f ca="1">IF(ISERROR($V2438),"",OFFSET('Smelter Look-up'!$G$4,$V2438-4,0))</f>
        <v/>
      </c>
      <c r="I2438" s="208" t="str">
        <f ca="1">IF(ISERROR($V2438),"",OFFSET('Smelter Look-up'!$H$4,$V2438-4,0))</f>
        <v/>
      </c>
      <c r="J2438" s="208" t="str">
        <f ca="1">IF(ISERROR($V2438),"",OFFSET('Smelter Look-up'!$I$4,$V2438-4,0))</f>
        <v/>
      </c>
      <c r="K2438" s="152"/>
      <c r="L2438" s="152"/>
      <c r="M2438" s="152"/>
      <c r="N2438" s="152"/>
      <c r="O2438" s="152"/>
      <c r="P2438" s="210"/>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7" t="str">
        <f ca="1">IF(ISERROR($V2439),"",OFFSET('Smelter Look-up'!$G$4,$V2439-4,0))</f>
        <v/>
      </c>
      <c r="I2439" s="208" t="str">
        <f ca="1">IF(ISERROR($V2439),"",OFFSET('Smelter Look-up'!$H$4,$V2439-4,0))</f>
        <v/>
      </c>
      <c r="J2439" s="208" t="str">
        <f ca="1">IF(ISERROR($V2439),"",OFFSET('Smelter Look-up'!$I$4,$V2439-4,0))</f>
        <v/>
      </c>
      <c r="K2439" s="152"/>
      <c r="L2439" s="152"/>
      <c r="M2439" s="152"/>
      <c r="N2439" s="152"/>
      <c r="O2439" s="152"/>
      <c r="P2439" s="210"/>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7" t="str">
        <f ca="1">IF(ISERROR($V2440),"",OFFSET('Smelter Look-up'!$G$4,$V2440-4,0))</f>
        <v/>
      </c>
      <c r="I2440" s="208" t="str">
        <f ca="1">IF(ISERROR($V2440),"",OFFSET('Smelter Look-up'!$H$4,$V2440-4,0))</f>
        <v/>
      </c>
      <c r="J2440" s="208" t="str">
        <f ca="1">IF(ISERROR($V2440),"",OFFSET('Smelter Look-up'!$I$4,$V2440-4,0))</f>
        <v/>
      </c>
      <c r="K2440" s="152"/>
      <c r="L2440" s="152"/>
      <c r="M2440" s="152"/>
      <c r="N2440" s="152"/>
      <c r="O2440" s="152"/>
      <c r="P2440" s="210"/>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7" t="str">
        <f ca="1">IF(ISERROR($V2441),"",OFFSET('Smelter Look-up'!$G$4,$V2441-4,0))</f>
        <v/>
      </c>
      <c r="I2441" s="208" t="str">
        <f ca="1">IF(ISERROR($V2441),"",OFFSET('Smelter Look-up'!$H$4,$V2441-4,0))</f>
        <v/>
      </c>
      <c r="J2441" s="208" t="str">
        <f ca="1">IF(ISERROR($V2441),"",OFFSET('Smelter Look-up'!$I$4,$V2441-4,0))</f>
        <v/>
      </c>
      <c r="K2441" s="152"/>
      <c r="L2441" s="152"/>
      <c r="M2441" s="152"/>
      <c r="N2441" s="152"/>
      <c r="O2441" s="152"/>
      <c r="P2441" s="210"/>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7" t="str">
        <f ca="1">IF(ISERROR($V2442),"",OFFSET('Smelter Look-up'!$G$4,$V2442-4,0))</f>
        <v/>
      </c>
      <c r="I2442" s="208" t="str">
        <f ca="1">IF(ISERROR($V2442),"",OFFSET('Smelter Look-up'!$H$4,$V2442-4,0))</f>
        <v/>
      </c>
      <c r="J2442" s="208" t="str">
        <f ca="1">IF(ISERROR($V2442),"",OFFSET('Smelter Look-up'!$I$4,$V2442-4,0))</f>
        <v/>
      </c>
      <c r="K2442" s="152"/>
      <c r="L2442" s="152"/>
      <c r="M2442" s="152"/>
      <c r="N2442" s="152"/>
      <c r="O2442" s="152"/>
      <c r="P2442" s="210"/>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7" t="str">
        <f ca="1">IF(ISERROR($V2443),"",OFFSET('Smelter Look-up'!$G$4,$V2443-4,0))</f>
        <v/>
      </c>
      <c r="I2443" s="208" t="str">
        <f ca="1">IF(ISERROR($V2443),"",OFFSET('Smelter Look-up'!$H$4,$V2443-4,0))</f>
        <v/>
      </c>
      <c r="J2443" s="208" t="str">
        <f ca="1">IF(ISERROR($V2443),"",OFFSET('Smelter Look-up'!$I$4,$V2443-4,0))</f>
        <v/>
      </c>
      <c r="K2443" s="152"/>
      <c r="L2443" s="152"/>
      <c r="M2443" s="152"/>
      <c r="N2443" s="152"/>
      <c r="O2443" s="152"/>
      <c r="P2443" s="210"/>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7" t="str">
        <f ca="1">IF(ISERROR($V2444),"",OFFSET('Smelter Look-up'!$G$4,$V2444-4,0))</f>
        <v/>
      </c>
      <c r="I2444" s="208" t="str">
        <f ca="1">IF(ISERROR($V2444),"",OFFSET('Smelter Look-up'!$H$4,$V2444-4,0))</f>
        <v/>
      </c>
      <c r="J2444" s="208" t="str">
        <f ca="1">IF(ISERROR($V2444),"",OFFSET('Smelter Look-up'!$I$4,$V2444-4,0))</f>
        <v/>
      </c>
      <c r="K2444" s="152"/>
      <c r="L2444" s="152"/>
      <c r="M2444" s="152"/>
      <c r="N2444" s="152"/>
      <c r="O2444" s="152"/>
      <c r="P2444" s="210"/>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7" t="str">
        <f ca="1">IF(ISERROR($V2445),"",OFFSET('Smelter Look-up'!$G$4,$V2445-4,0))</f>
        <v/>
      </c>
      <c r="I2445" s="208" t="str">
        <f ca="1">IF(ISERROR($V2445),"",OFFSET('Smelter Look-up'!$H$4,$V2445-4,0))</f>
        <v/>
      </c>
      <c r="J2445" s="208" t="str">
        <f ca="1">IF(ISERROR($V2445),"",OFFSET('Smelter Look-up'!$I$4,$V2445-4,0))</f>
        <v/>
      </c>
      <c r="K2445" s="152"/>
      <c r="L2445" s="152"/>
      <c r="M2445" s="152"/>
      <c r="N2445" s="152"/>
      <c r="O2445" s="152"/>
      <c r="P2445" s="210"/>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7" t="str">
        <f ca="1">IF(ISERROR($V2446),"",OFFSET('Smelter Look-up'!$G$4,$V2446-4,0))</f>
        <v/>
      </c>
      <c r="I2446" s="208" t="str">
        <f ca="1">IF(ISERROR($V2446),"",OFFSET('Smelter Look-up'!$H$4,$V2446-4,0))</f>
        <v/>
      </c>
      <c r="J2446" s="208" t="str">
        <f ca="1">IF(ISERROR($V2446),"",OFFSET('Smelter Look-up'!$I$4,$V2446-4,0))</f>
        <v/>
      </c>
      <c r="K2446" s="152"/>
      <c r="L2446" s="152"/>
      <c r="M2446" s="152"/>
      <c r="N2446" s="152"/>
      <c r="O2446" s="152"/>
      <c r="P2446" s="210"/>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7" t="str">
        <f ca="1">IF(ISERROR($V2447),"",OFFSET('Smelter Look-up'!$G$4,$V2447-4,0))</f>
        <v/>
      </c>
      <c r="I2447" s="208" t="str">
        <f ca="1">IF(ISERROR($V2447),"",OFFSET('Smelter Look-up'!$H$4,$V2447-4,0))</f>
        <v/>
      </c>
      <c r="J2447" s="208" t="str">
        <f ca="1">IF(ISERROR($V2447),"",OFFSET('Smelter Look-up'!$I$4,$V2447-4,0))</f>
        <v/>
      </c>
      <c r="K2447" s="152"/>
      <c r="L2447" s="152"/>
      <c r="M2447" s="152"/>
      <c r="N2447" s="152"/>
      <c r="O2447" s="152"/>
      <c r="P2447" s="210"/>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7" t="str">
        <f ca="1">IF(ISERROR($V2448),"",OFFSET('Smelter Look-up'!$G$4,$V2448-4,0))</f>
        <v/>
      </c>
      <c r="I2448" s="208" t="str">
        <f ca="1">IF(ISERROR($V2448),"",OFFSET('Smelter Look-up'!$H$4,$V2448-4,0))</f>
        <v/>
      </c>
      <c r="J2448" s="208" t="str">
        <f ca="1">IF(ISERROR($V2448),"",OFFSET('Smelter Look-up'!$I$4,$V2448-4,0))</f>
        <v/>
      </c>
      <c r="K2448" s="152"/>
      <c r="L2448" s="152"/>
      <c r="M2448" s="152"/>
      <c r="N2448" s="152"/>
      <c r="O2448" s="152"/>
      <c r="P2448" s="210"/>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7" t="str">
        <f ca="1">IF(ISERROR($V2449),"",OFFSET('Smelter Look-up'!$G$4,$V2449-4,0))</f>
        <v/>
      </c>
      <c r="I2449" s="208" t="str">
        <f ca="1">IF(ISERROR($V2449),"",OFFSET('Smelter Look-up'!$H$4,$V2449-4,0))</f>
        <v/>
      </c>
      <c r="J2449" s="208" t="str">
        <f ca="1">IF(ISERROR($V2449),"",OFFSET('Smelter Look-up'!$I$4,$V2449-4,0))</f>
        <v/>
      </c>
      <c r="K2449" s="152"/>
      <c r="L2449" s="152"/>
      <c r="M2449" s="152"/>
      <c r="N2449" s="152"/>
      <c r="O2449" s="152"/>
      <c r="P2449" s="210"/>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7" t="str">
        <f ca="1">IF(ISERROR($V2450),"",OFFSET('Smelter Look-up'!$G$4,$V2450-4,0))</f>
        <v/>
      </c>
      <c r="I2450" s="208" t="str">
        <f ca="1">IF(ISERROR($V2450),"",OFFSET('Smelter Look-up'!$H$4,$V2450-4,0))</f>
        <v/>
      </c>
      <c r="J2450" s="208" t="str">
        <f ca="1">IF(ISERROR($V2450),"",OFFSET('Smelter Look-up'!$I$4,$V2450-4,0))</f>
        <v/>
      </c>
      <c r="K2450" s="152"/>
      <c r="L2450" s="152"/>
      <c r="M2450" s="152"/>
      <c r="N2450" s="152"/>
      <c r="O2450" s="152"/>
      <c r="P2450" s="210"/>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7" t="str">
        <f ca="1">IF(ISERROR($V2451),"",OFFSET('Smelter Look-up'!$G$4,$V2451-4,0))</f>
        <v/>
      </c>
      <c r="I2451" s="208" t="str">
        <f ca="1">IF(ISERROR($V2451),"",OFFSET('Smelter Look-up'!$H$4,$V2451-4,0))</f>
        <v/>
      </c>
      <c r="J2451" s="208" t="str">
        <f ca="1">IF(ISERROR($V2451),"",OFFSET('Smelter Look-up'!$I$4,$V2451-4,0))</f>
        <v/>
      </c>
      <c r="K2451" s="152"/>
      <c r="L2451" s="152"/>
      <c r="M2451" s="152"/>
      <c r="N2451" s="152"/>
      <c r="O2451" s="152"/>
      <c r="P2451" s="210"/>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7" t="str">
        <f ca="1">IF(ISERROR($V2452),"",OFFSET('Smelter Look-up'!$G$4,$V2452-4,0))</f>
        <v/>
      </c>
      <c r="I2452" s="208" t="str">
        <f ca="1">IF(ISERROR($V2452),"",OFFSET('Smelter Look-up'!$H$4,$V2452-4,0))</f>
        <v/>
      </c>
      <c r="J2452" s="208" t="str">
        <f ca="1">IF(ISERROR($V2452),"",OFFSET('Smelter Look-up'!$I$4,$V2452-4,0))</f>
        <v/>
      </c>
      <c r="K2452" s="152"/>
      <c r="L2452" s="152"/>
      <c r="M2452" s="152"/>
      <c r="N2452" s="152"/>
      <c r="O2452" s="152"/>
      <c r="P2452" s="210"/>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7" t="str">
        <f ca="1">IF(ISERROR($V2453),"",OFFSET('Smelter Look-up'!$G$4,$V2453-4,0))</f>
        <v/>
      </c>
      <c r="I2453" s="208" t="str">
        <f ca="1">IF(ISERROR($V2453),"",OFFSET('Smelter Look-up'!$H$4,$V2453-4,0))</f>
        <v/>
      </c>
      <c r="J2453" s="208" t="str">
        <f ca="1">IF(ISERROR($V2453),"",OFFSET('Smelter Look-up'!$I$4,$V2453-4,0))</f>
        <v/>
      </c>
      <c r="K2453" s="152"/>
      <c r="L2453" s="152"/>
      <c r="M2453" s="152"/>
      <c r="N2453" s="152"/>
      <c r="O2453" s="152"/>
      <c r="P2453" s="210"/>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7" t="str">
        <f ca="1">IF(ISERROR($V2454),"",OFFSET('Smelter Look-up'!$G$4,$V2454-4,0))</f>
        <v/>
      </c>
      <c r="I2454" s="208" t="str">
        <f ca="1">IF(ISERROR($V2454),"",OFFSET('Smelter Look-up'!$H$4,$V2454-4,0))</f>
        <v/>
      </c>
      <c r="J2454" s="208" t="str">
        <f ca="1">IF(ISERROR($V2454),"",OFFSET('Smelter Look-up'!$I$4,$V2454-4,0))</f>
        <v/>
      </c>
      <c r="K2454" s="152"/>
      <c r="L2454" s="152"/>
      <c r="M2454" s="152"/>
      <c r="N2454" s="152"/>
      <c r="O2454" s="152"/>
      <c r="P2454" s="210"/>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7" t="str">
        <f ca="1">IF(ISERROR($V2455),"",OFFSET('Smelter Look-up'!$G$4,$V2455-4,0))</f>
        <v/>
      </c>
      <c r="I2455" s="208" t="str">
        <f ca="1">IF(ISERROR($V2455),"",OFFSET('Smelter Look-up'!$H$4,$V2455-4,0))</f>
        <v/>
      </c>
      <c r="J2455" s="208" t="str">
        <f ca="1">IF(ISERROR($V2455),"",OFFSET('Smelter Look-up'!$I$4,$V2455-4,0))</f>
        <v/>
      </c>
      <c r="K2455" s="152"/>
      <c r="L2455" s="152"/>
      <c r="M2455" s="152"/>
      <c r="N2455" s="152"/>
      <c r="O2455" s="152"/>
      <c r="P2455" s="210"/>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7" t="str">
        <f ca="1">IF(ISERROR($V2456),"",OFFSET('Smelter Look-up'!$G$4,$V2456-4,0))</f>
        <v/>
      </c>
      <c r="I2456" s="208" t="str">
        <f ca="1">IF(ISERROR($V2456),"",OFFSET('Smelter Look-up'!$H$4,$V2456-4,0))</f>
        <v/>
      </c>
      <c r="J2456" s="208" t="str">
        <f ca="1">IF(ISERROR($V2456),"",OFFSET('Smelter Look-up'!$I$4,$V2456-4,0))</f>
        <v/>
      </c>
      <c r="K2456" s="152"/>
      <c r="L2456" s="152"/>
      <c r="M2456" s="152"/>
      <c r="N2456" s="152"/>
      <c r="O2456" s="152"/>
      <c r="P2456" s="210"/>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7" t="str">
        <f ca="1">IF(ISERROR($V2457),"",OFFSET('Smelter Look-up'!$G$4,$V2457-4,0))</f>
        <v/>
      </c>
      <c r="I2457" s="208" t="str">
        <f ca="1">IF(ISERROR($V2457),"",OFFSET('Smelter Look-up'!$H$4,$V2457-4,0))</f>
        <v/>
      </c>
      <c r="J2457" s="208" t="str">
        <f ca="1">IF(ISERROR($V2457),"",OFFSET('Smelter Look-up'!$I$4,$V2457-4,0))</f>
        <v/>
      </c>
      <c r="K2457" s="152"/>
      <c r="L2457" s="152"/>
      <c r="M2457" s="152"/>
      <c r="N2457" s="152"/>
      <c r="O2457" s="152"/>
      <c r="P2457" s="210"/>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7" t="str">
        <f ca="1">IF(ISERROR($V2458),"",OFFSET('Smelter Look-up'!$G$4,$V2458-4,0))</f>
        <v/>
      </c>
      <c r="I2458" s="208" t="str">
        <f ca="1">IF(ISERROR($V2458),"",OFFSET('Smelter Look-up'!$H$4,$V2458-4,0))</f>
        <v/>
      </c>
      <c r="J2458" s="208" t="str">
        <f ca="1">IF(ISERROR($V2458),"",OFFSET('Smelter Look-up'!$I$4,$V2458-4,0))</f>
        <v/>
      </c>
      <c r="K2458" s="152"/>
      <c r="L2458" s="152"/>
      <c r="M2458" s="152"/>
      <c r="N2458" s="152"/>
      <c r="O2458" s="152"/>
      <c r="P2458" s="210"/>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7" t="str">
        <f ca="1">IF(ISERROR($V2459),"",OFFSET('Smelter Look-up'!$G$4,$V2459-4,0))</f>
        <v/>
      </c>
      <c r="I2459" s="208" t="str">
        <f ca="1">IF(ISERROR($V2459),"",OFFSET('Smelter Look-up'!$H$4,$V2459-4,0))</f>
        <v/>
      </c>
      <c r="J2459" s="208" t="str">
        <f ca="1">IF(ISERROR($V2459),"",OFFSET('Smelter Look-up'!$I$4,$V2459-4,0))</f>
        <v/>
      </c>
      <c r="K2459" s="152"/>
      <c r="L2459" s="152"/>
      <c r="M2459" s="152"/>
      <c r="N2459" s="152"/>
      <c r="O2459" s="152"/>
      <c r="P2459" s="210"/>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7" t="str">
        <f ca="1">IF(ISERROR($V2460),"",OFFSET('Smelter Look-up'!$G$4,$V2460-4,0))</f>
        <v/>
      </c>
      <c r="I2460" s="208" t="str">
        <f ca="1">IF(ISERROR($V2460),"",OFFSET('Smelter Look-up'!$H$4,$V2460-4,0))</f>
        <v/>
      </c>
      <c r="J2460" s="208" t="str">
        <f ca="1">IF(ISERROR($V2460),"",OFFSET('Smelter Look-up'!$I$4,$V2460-4,0))</f>
        <v/>
      </c>
      <c r="K2460" s="152"/>
      <c r="L2460" s="152"/>
      <c r="M2460" s="152"/>
      <c r="N2460" s="152"/>
      <c r="O2460" s="152"/>
      <c r="P2460" s="210"/>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7" t="str">
        <f ca="1">IF(ISERROR($V2461),"",OFFSET('Smelter Look-up'!$G$4,$V2461-4,0))</f>
        <v/>
      </c>
      <c r="I2461" s="208" t="str">
        <f ca="1">IF(ISERROR($V2461),"",OFFSET('Smelter Look-up'!$H$4,$V2461-4,0))</f>
        <v/>
      </c>
      <c r="J2461" s="208" t="str">
        <f ca="1">IF(ISERROR($V2461),"",OFFSET('Smelter Look-up'!$I$4,$V2461-4,0))</f>
        <v/>
      </c>
      <c r="K2461" s="152"/>
      <c r="L2461" s="152"/>
      <c r="M2461" s="152"/>
      <c r="N2461" s="152"/>
      <c r="O2461" s="152"/>
      <c r="P2461" s="210"/>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7" t="str">
        <f ca="1">IF(ISERROR($V2462),"",OFFSET('Smelter Look-up'!$G$4,$V2462-4,0))</f>
        <v/>
      </c>
      <c r="I2462" s="208" t="str">
        <f ca="1">IF(ISERROR($V2462),"",OFFSET('Smelter Look-up'!$H$4,$V2462-4,0))</f>
        <v/>
      </c>
      <c r="J2462" s="208" t="str">
        <f ca="1">IF(ISERROR($V2462),"",OFFSET('Smelter Look-up'!$I$4,$V2462-4,0))</f>
        <v/>
      </c>
      <c r="K2462" s="152"/>
      <c r="L2462" s="152"/>
      <c r="M2462" s="152"/>
      <c r="N2462" s="152"/>
      <c r="O2462" s="152"/>
      <c r="P2462" s="210"/>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7" t="str">
        <f ca="1">IF(ISERROR($V2463),"",OFFSET('Smelter Look-up'!$G$4,$V2463-4,0))</f>
        <v/>
      </c>
      <c r="I2463" s="208" t="str">
        <f ca="1">IF(ISERROR($V2463),"",OFFSET('Smelter Look-up'!$H$4,$V2463-4,0))</f>
        <v/>
      </c>
      <c r="J2463" s="208" t="str">
        <f ca="1">IF(ISERROR($V2463),"",OFFSET('Smelter Look-up'!$I$4,$V2463-4,0))</f>
        <v/>
      </c>
      <c r="K2463" s="152"/>
      <c r="L2463" s="152"/>
      <c r="M2463" s="152"/>
      <c r="N2463" s="152"/>
      <c r="O2463" s="152"/>
      <c r="P2463" s="210"/>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7" t="str">
        <f ca="1">IF(ISERROR($V2464),"",OFFSET('Smelter Look-up'!$G$4,$V2464-4,0))</f>
        <v/>
      </c>
      <c r="I2464" s="208" t="str">
        <f ca="1">IF(ISERROR($V2464),"",OFFSET('Smelter Look-up'!$H$4,$V2464-4,0))</f>
        <v/>
      </c>
      <c r="J2464" s="208" t="str">
        <f ca="1">IF(ISERROR($V2464),"",OFFSET('Smelter Look-up'!$I$4,$V2464-4,0))</f>
        <v/>
      </c>
      <c r="K2464" s="152"/>
      <c r="L2464" s="152"/>
      <c r="M2464" s="152"/>
      <c r="N2464" s="152"/>
      <c r="O2464" s="152"/>
      <c r="P2464" s="210"/>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7" t="str">
        <f ca="1">IF(ISERROR($V2465),"",OFFSET('Smelter Look-up'!$G$4,$V2465-4,0))</f>
        <v/>
      </c>
      <c r="I2465" s="208" t="str">
        <f ca="1">IF(ISERROR($V2465),"",OFFSET('Smelter Look-up'!$H$4,$V2465-4,0))</f>
        <v/>
      </c>
      <c r="J2465" s="208" t="str">
        <f ca="1">IF(ISERROR($V2465),"",OFFSET('Smelter Look-up'!$I$4,$V2465-4,0))</f>
        <v/>
      </c>
      <c r="K2465" s="152"/>
      <c r="L2465" s="152"/>
      <c r="M2465" s="152"/>
      <c r="N2465" s="152"/>
      <c r="O2465" s="152"/>
      <c r="P2465" s="210"/>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7" t="str">
        <f ca="1">IF(ISERROR($V2466),"",OFFSET('Smelter Look-up'!$G$4,$V2466-4,0))</f>
        <v/>
      </c>
      <c r="I2466" s="208" t="str">
        <f ca="1">IF(ISERROR($V2466),"",OFFSET('Smelter Look-up'!$H$4,$V2466-4,0))</f>
        <v/>
      </c>
      <c r="J2466" s="208" t="str">
        <f ca="1">IF(ISERROR($V2466),"",OFFSET('Smelter Look-up'!$I$4,$V2466-4,0))</f>
        <v/>
      </c>
      <c r="K2466" s="152"/>
      <c r="L2466" s="152"/>
      <c r="M2466" s="152"/>
      <c r="N2466" s="152"/>
      <c r="O2466" s="152"/>
      <c r="P2466" s="210"/>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7" t="str">
        <f ca="1">IF(ISERROR($V2467),"",OFFSET('Smelter Look-up'!$G$4,$V2467-4,0))</f>
        <v/>
      </c>
      <c r="I2467" s="208" t="str">
        <f ca="1">IF(ISERROR($V2467),"",OFFSET('Smelter Look-up'!$H$4,$V2467-4,0))</f>
        <v/>
      </c>
      <c r="J2467" s="208" t="str">
        <f ca="1">IF(ISERROR($V2467),"",OFFSET('Smelter Look-up'!$I$4,$V2467-4,0))</f>
        <v/>
      </c>
      <c r="K2467" s="152"/>
      <c r="L2467" s="152"/>
      <c r="M2467" s="152"/>
      <c r="N2467" s="152"/>
      <c r="O2467" s="152"/>
      <c r="P2467" s="210"/>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7" t="str">
        <f ca="1">IF(ISERROR($V2468),"",OFFSET('Smelter Look-up'!$G$4,$V2468-4,0))</f>
        <v/>
      </c>
      <c r="I2468" s="208" t="str">
        <f ca="1">IF(ISERROR($V2468),"",OFFSET('Smelter Look-up'!$H$4,$V2468-4,0))</f>
        <v/>
      </c>
      <c r="J2468" s="208" t="str">
        <f ca="1">IF(ISERROR($V2468),"",OFFSET('Smelter Look-up'!$I$4,$V2468-4,0))</f>
        <v/>
      </c>
      <c r="K2468" s="152"/>
      <c r="L2468" s="152"/>
      <c r="M2468" s="152"/>
      <c r="N2468" s="152"/>
      <c r="O2468" s="152"/>
      <c r="P2468" s="210"/>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7" t="str">
        <f ca="1">IF(ISERROR($V2469),"",OFFSET('Smelter Look-up'!$G$4,$V2469-4,0))</f>
        <v/>
      </c>
      <c r="I2469" s="208" t="str">
        <f ca="1">IF(ISERROR($V2469),"",OFFSET('Smelter Look-up'!$H$4,$V2469-4,0))</f>
        <v/>
      </c>
      <c r="J2469" s="208" t="str">
        <f ca="1">IF(ISERROR($V2469),"",OFFSET('Smelter Look-up'!$I$4,$V2469-4,0))</f>
        <v/>
      </c>
      <c r="K2469" s="152"/>
      <c r="L2469" s="152"/>
      <c r="M2469" s="152"/>
      <c r="N2469" s="152"/>
      <c r="O2469" s="152"/>
      <c r="P2469" s="210"/>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7" t="str">
        <f ca="1">IF(ISERROR($V2470),"",OFFSET('Smelter Look-up'!$G$4,$V2470-4,0))</f>
        <v/>
      </c>
      <c r="I2470" s="208" t="str">
        <f ca="1">IF(ISERROR($V2470),"",OFFSET('Smelter Look-up'!$H$4,$V2470-4,0))</f>
        <v/>
      </c>
      <c r="J2470" s="208" t="str">
        <f ca="1">IF(ISERROR($V2470),"",OFFSET('Smelter Look-up'!$I$4,$V2470-4,0))</f>
        <v/>
      </c>
      <c r="K2470" s="152"/>
      <c r="L2470" s="152"/>
      <c r="M2470" s="152"/>
      <c r="N2470" s="152"/>
      <c r="O2470" s="152"/>
      <c r="P2470" s="210"/>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7" t="str">
        <f ca="1">IF(ISERROR($V2471),"",OFFSET('Smelter Look-up'!$G$4,$V2471-4,0))</f>
        <v/>
      </c>
      <c r="I2471" s="208" t="str">
        <f ca="1">IF(ISERROR($V2471),"",OFFSET('Smelter Look-up'!$H$4,$V2471-4,0))</f>
        <v/>
      </c>
      <c r="J2471" s="208" t="str">
        <f ca="1">IF(ISERROR($V2471),"",OFFSET('Smelter Look-up'!$I$4,$V2471-4,0))</f>
        <v/>
      </c>
      <c r="K2471" s="152"/>
      <c r="L2471" s="152"/>
      <c r="M2471" s="152"/>
      <c r="N2471" s="152"/>
      <c r="O2471" s="152"/>
      <c r="P2471" s="210"/>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7" t="str">
        <f ca="1">IF(ISERROR($V2472),"",OFFSET('Smelter Look-up'!$G$4,$V2472-4,0))</f>
        <v/>
      </c>
      <c r="I2472" s="208" t="str">
        <f ca="1">IF(ISERROR($V2472),"",OFFSET('Smelter Look-up'!$H$4,$V2472-4,0))</f>
        <v/>
      </c>
      <c r="J2472" s="208" t="str">
        <f ca="1">IF(ISERROR($V2472),"",OFFSET('Smelter Look-up'!$I$4,$V2472-4,0))</f>
        <v/>
      </c>
      <c r="K2472" s="152"/>
      <c r="L2472" s="152"/>
      <c r="M2472" s="152"/>
      <c r="N2472" s="152"/>
      <c r="O2472" s="152"/>
      <c r="P2472" s="210"/>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7" t="str">
        <f ca="1">IF(ISERROR($V2473),"",OFFSET('Smelter Look-up'!$G$4,$V2473-4,0))</f>
        <v/>
      </c>
      <c r="I2473" s="208" t="str">
        <f ca="1">IF(ISERROR($V2473),"",OFFSET('Smelter Look-up'!$H$4,$V2473-4,0))</f>
        <v/>
      </c>
      <c r="J2473" s="208" t="str">
        <f ca="1">IF(ISERROR($V2473),"",OFFSET('Smelter Look-up'!$I$4,$V2473-4,0))</f>
        <v/>
      </c>
      <c r="K2473" s="152"/>
      <c r="L2473" s="152"/>
      <c r="M2473" s="152"/>
      <c r="N2473" s="152"/>
      <c r="O2473" s="152"/>
      <c r="P2473" s="210"/>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7" t="str">
        <f ca="1">IF(ISERROR($V2474),"",OFFSET('Smelter Look-up'!$G$4,$V2474-4,0))</f>
        <v/>
      </c>
      <c r="I2474" s="208" t="str">
        <f ca="1">IF(ISERROR($V2474),"",OFFSET('Smelter Look-up'!$H$4,$V2474-4,0))</f>
        <v/>
      </c>
      <c r="J2474" s="208" t="str">
        <f ca="1">IF(ISERROR($V2474),"",OFFSET('Smelter Look-up'!$I$4,$V2474-4,0))</f>
        <v/>
      </c>
      <c r="K2474" s="152"/>
      <c r="L2474" s="152"/>
      <c r="M2474" s="152"/>
      <c r="N2474" s="152"/>
      <c r="O2474" s="152"/>
      <c r="P2474" s="210"/>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7" t="str">
        <f ca="1">IF(ISERROR($V2475),"",OFFSET('Smelter Look-up'!$G$4,$V2475-4,0))</f>
        <v/>
      </c>
      <c r="I2475" s="208" t="str">
        <f ca="1">IF(ISERROR($V2475),"",OFFSET('Smelter Look-up'!$H$4,$V2475-4,0))</f>
        <v/>
      </c>
      <c r="J2475" s="208" t="str">
        <f ca="1">IF(ISERROR($V2475),"",OFFSET('Smelter Look-up'!$I$4,$V2475-4,0))</f>
        <v/>
      </c>
      <c r="K2475" s="152"/>
      <c r="L2475" s="152"/>
      <c r="M2475" s="152"/>
      <c r="N2475" s="152"/>
      <c r="O2475" s="152"/>
      <c r="P2475" s="210"/>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7" t="str">
        <f ca="1">IF(ISERROR($V2476),"",OFFSET('Smelter Look-up'!$G$4,$V2476-4,0))</f>
        <v/>
      </c>
      <c r="I2476" s="208" t="str">
        <f ca="1">IF(ISERROR($V2476),"",OFFSET('Smelter Look-up'!$H$4,$V2476-4,0))</f>
        <v/>
      </c>
      <c r="J2476" s="208" t="str">
        <f ca="1">IF(ISERROR($V2476),"",OFFSET('Smelter Look-up'!$I$4,$V2476-4,0))</f>
        <v/>
      </c>
      <c r="K2476" s="152"/>
      <c r="L2476" s="152"/>
      <c r="M2476" s="152"/>
      <c r="N2476" s="152"/>
      <c r="O2476" s="152"/>
      <c r="P2476" s="210"/>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7" t="str">
        <f ca="1">IF(ISERROR($V2477),"",OFFSET('Smelter Look-up'!$G$4,$V2477-4,0))</f>
        <v/>
      </c>
      <c r="I2477" s="208" t="str">
        <f ca="1">IF(ISERROR($V2477),"",OFFSET('Smelter Look-up'!$H$4,$V2477-4,0))</f>
        <v/>
      </c>
      <c r="J2477" s="208" t="str">
        <f ca="1">IF(ISERROR($V2477),"",OFFSET('Smelter Look-up'!$I$4,$V2477-4,0))</f>
        <v/>
      </c>
      <c r="K2477" s="152"/>
      <c r="L2477" s="152"/>
      <c r="M2477" s="152"/>
      <c r="N2477" s="152"/>
      <c r="O2477" s="152"/>
      <c r="P2477" s="210"/>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7" t="str">
        <f ca="1">IF(ISERROR($V2478),"",OFFSET('Smelter Look-up'!$G$4,$V2478-4,0))</f>
        <v/>
      </c>
      <c r="I2478" s="208" t="str">
        <f ca="1">IF(ISERROR($V2478),"",OFFSET('Smelter Look-up'!$H$4,$V2478-4,0))</f>
        <v/>
      </c>
      <c r="J2478" s="208" t="str">
        <f ca="1">IF(ISERROR($V2478),"",OFFSET('Smelter Look-up'!$I$4,$V2478-4,0))</f>
        <v/>
      </c>
      <c r="K2478" s="152"/>
      <c r="L2478" s="152"/>
      <c r="M2478" s="152"/>
      <c r="N2478" s="152"/>
      <c r="O2478" s="152"/>
      <c r="P2478" s="210"/>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7" t="str">
        <f ca="1">IF(ISERROR($V2479),"",OFFSET('Smelter Look-up'!$G$4,$V2479-4,0))</f>
        <v/>
      </c>
      <c r="I2479" s="208" t="str">
        <f ca="1">IF(ISERROR($V2479),"",OFFSET('Smelter Look-up'!$H$4,$V2479-4,0))</f>
        <v/>
      </c>
      <c r="J2479" s="208" t="str">
        <f ca="1">IF(ISERROR($V2479),"",OFFSET('Smelter Look-up'!$I$4,$V2479-4,0))</f>
        <v/>
      </c>
      <c r="K2479" s="152"/>
      <c r="L2479" s="152"/>
      <c r="M2479" s="152"/>
      <c r="N2479" s="152"/>
      <c r="O2479" s="152"/>
      <c r="P2479" s="210"/>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7" t="str">
        <f ca="1">IF(ISERROR($V2480),"",OFFSET('Smelter Look-up'!$G$4,$V2480-4,0))</f>
        <v/>
      </c>
      <c r="I2480" s="208" t="str">
        <f ca="1">IF(ISERROR($V2480),"",OFFSET('Smelter Look-up'!$H$4,$V2480-4,0))</f>
        <v/>
      </c>
      <c r="J2480" s="208" t="str">
        <f ca="1">IF(ISERROR($V2480),"",OFFSET('Smelter Look-up'!$I$4,$V2480-4,0))</f>
        <v/>
      </c>
      <c r="K2480" s="152"/>
      <c r="L2480" s="152"/>
      <c r="M2480" s="152"/>
      <c r="N2480" s="152"/>
      <c r="O2480" s="152"/>
      <c r="P2480" s="210"/>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7" t="str">
        <f ca="1">IF(ISERROR($V2481),"",OFFSET('Smelter Look-up'!$G$4,$V2481-4,0))</f>
        <v/>
      </c>
      <c r="I2481" s="208" t="str">
        <f ca="1">IF(ISERROR($V2481),"",OFFSET('Smelter Look-up'!$H$4,$V2481-4,0))</f>
        <v/>
      </c>
      <c r="J2481" s="208" t="str">
        <f ca="1">IF(ISERROR($V2481),"",OFFSET('Smelter Look-up'!$I$4,$V2481-4,0))</f>
        <v/>
      </c>
      <c r="K2481" s="152"/>
      <c r="L2481" s="152"/>
      <c r="M2481" s="152"/>
      <c r="N2481" s="152"/>
      <c r="O2481" s="152"/>
      <c r="P2481" s="210"/>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7" t="str">
        <f ca="1">IF(ISERROR($V2482),"",OFFSET('Smelter Look-up'!$G$4,$V2482-4,0))</f>
        <v/>
      </c>
      <c r="I2482" s="208" t="str">
        <f ca="1">IF(ISERROR($V2482),"",OFFSET('Smelter Look-up'!$H$4,$V2482-4,0))</f>
        <v/>
      </c>
      <c r="J2482" s="208" t="str">
        <f ca="1">IF(ISERROR($V2482),"",OFFSET('Smelter Look-up'!$I$4,$V2482-4,0))</f>
        <v/>
      </c>
      <c r="K2482" s="152"/>
      <c r="L2482" s="152"/>
      <c r="M2482" s="152"/>
      <c r="N2482" s="152"/>
      <c r="O2482" s="152"/>
      <c r="P2482" s="210"/>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7" t="str">
        <f ca="1">IF(ISERROR($V2483),"",OFFSET('Smelter Look-up'!$G$4,$V2483-4,0))</f>
        <v/>
      </c>
      <c r="I2483" s="208" t="str">
        <f ca="1">IF(ISERROR($V2483),"",OFFSET('Smelter Look-up'!$H$4,$V2483-4,0))</f>
        <v/>
      </c>
      <c r="J2483" s="208" t="str">
        <f ca="1">IF(ISERROR($V2483),"",OFFSET('Smelter Look-up'!$I$4,$V2483-4,0))</f>
        <v/>
      </c>
      <c r="K2483" s="152"/>
      <c r="L2483" s="152"/>
      <c r="M2483" s="152"/>
      <c r="N2483" s="152"/>
      <c r="O2483" s="152"/>
      <c r="P2483" s="210"/>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7" t="str">
        <f ca="1">IF(ISERROR($V2484),"",OFFSET('Smelter Look-up'!$G$4,$V2484-4,0))</f>
        <v/>
      </c>
      <c r="I2484" s="208" t="str">
        <f ca="1">IF(ISERROR($V2484),"",OFFSET('Smelter Look-up'!$H$4,$V2484-4,0))</f>
        <v/>
      </c>
      <c r="J2484" s="208" t="str">
        <f ca="1">IF(ISERROR($V2484),"",OFFSET('Smelter Look-up'!$I$4,$V2484-4,0))</f>
        <v/>
      </c>
      <c r="K2484" s="152"/>
      <c r="L2484" s="152"/>
      <c r="M2484" s="152"/>
      <c r="N2484" s="152"/>
      <c r="O2484" s="152"/>
      <c r="P2484" s="210"/>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7" t="str">
        <f ca="1">IF(ISERROR($V2485),"",OFFSET('Smelter Look-up'!$G$4,$V2485-4,0))</f>
        <v/>
      </c>
      <c r="I2485" s="208" t="str">
        <f ca="1">IF(ISERROR($V2485),"",OFFSET('Smelter Look-up'!$H$4,$V2485-4,0))</f>
        <v/>
      </c>
      <c r="J2485" s="208" t="str">
        <f ca="1">IF(ISERROR($V2485),"",OFFSET('Smelter Look-up'!$I$4,$V2485-4,0))</f>
        <v/>
      </c>
      <c r="K2485" s="152"/>
      <c r="L2485" s="152"/>
      <c r="M2485" s="152"/>
      <c r="N2485" s="152"/>
      <c r="O2485" s="152"/>
      <c r="P2485" s="210"/>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7" t="str">
        <f ca="1">IF(ISERROR($V2486),"",OFFSET('Smelter Look-up'!$G$4,$V2486-4,0))</f>
        <v/>
      </c>
      <c r="I2486" s="208" t="str">
        <f ca="1">IF(ISERROR($V2486),"",OFFSET('Smelter Look-up'!$H$4,$V2486-4,0))</f>
        <v/>
      </c>
      <c r="J2486" s="208" t="str">
        <f ca="1">IF(ISERROR($V2486),"",OFFSET('Smelter Look-up'!$I$4,$V2486-4,0))</f>
        <v/>
      </c>
      <c r="K2486" s="152"/>
      <c r="L2486" s="152"/>
      <c r="M2486" s="152"/>
      <c r="N2486" s="152"/>
      <c r="O2486" s="152"/>
      <c r="P2486" s="210"/>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7" t="str">
        <f ca="1">IF(ISERROR($V2487),"",OFFSET('Smelter Look-up'!$G$4,$V2487-4,0))</f>
        <v/>
      </c>
      <c r="I2487" s="208" t="str">
        <f ca="1">IF(ISERROR($V2487),"",OFFSET('Smelter Look-up'!$H$4,$V2487-4,0))</f>
        <v/>
      </c>
      <c r="J2487" s="208" t="str">
        <f ca="1">IF(ISERROR($V2487),"",OFFSET('Smelter Look-up'!$I$4,$V2487-4,0))</f>
        <v/>
      </c>
      <c r="K2487" s="152"/>
      <c r="L2487" s="152"/>
      <c r="M2487" s="152"/>
      <c r="N2487" s="152"/>
      <c r="O2487" s="152"/>
      <c r="P2487" s="210"/>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7" t="str">
        <f ca="1">IF(ISERROR($V2488),"",OFFSET('Smelter Look-up'!$G$4,$V2488-4,0))</f>
        <v/>
      </c>
      <c r="I2488" s="208" t="str">
        <f ca="1">IF(ISERROR($V2488),"",OFFSET('Smelter Look-up'!$H$4,$V2488-4,0))</f>
        <v/>
      </c>
      <c r="J2488" s="208" t="str">
        <f ca="1">IF(ISERROR($V2488),"",OFFSET('Smelter Look-up'!$I$4,$V2488-4,0))</f>
        <v/>
      </c>
      <c r="K2488" s="152"/>
      <c r="L2488" s="152"/>
      <c r="M2488" s="152"/>
      <c r="N2488" s="152"/>
      <c r="O2488" s="152"/>
      <c r="P2488" s="210"/>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7" t="str">
        <f ca="1">IF(ISERROR($V2489),"",OFFSET('Smelter Look-up'!$G$4,$V2489-4,0))</f>
        <v/>
      </c>
      <c r="I2489" s="208" t="str">
        <f ca="1">IF(ISERROR($V2489),"",OFFSET('Smelter Look-up'!$H$4,$V2489-4,0))</f>
        <v/>
      </c>
      <c r="J2489" s="208" t="str">
        <f ca="1">IF(ISERROR($V2489),"",OFFSET('Smelter Look-up'!$I$4,$V2489-4,0))</f>
        <v/>
      </c>
      <c r="K2489" s="152"/>
      <c r="L2489" s="152"/>
      <c r="M2489" s="152"/>
      <c r="N2489" s="152"/>
      <c r="O2489" s="152"/>
      <c r="P2489" s="210"/>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7" t="str">
        <f ca="1">IF(ISERROR($V2490),"",OFFSET('Smelter Look-up'!$G$4,$V2490-4,0))</f>
        <v/>
      </c>
      <c r="I2490" s="208" t="str">
        <f ca="1">IF(ISERROR($V2490),"",OFFSET('Smelter Look-up'!$H$4,$V2490-4,0))</f>
        <v/>
      </c>
      <c r="J2490" s="208" t="str">
        <f ca="1">IF(ISERROR($V2490),"",OFFSET('Smelter Look-up'!$I$4,$V2490-4,0))</f>
        <v/>
      </c>
      <c r="K2490" s="152"/>
      <c r="L2490" s="152"/>
      <c r="M2490" s="152"/>
      <c r="N2490" s="152"/>
      <c r="O2490" s="152"/>
      <c r="P2490" s="210"/>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7" t="str">
        <f ca="1">IF(ISERROR($V2491),"",OFFSET('Smelter Look-up'!$G$4,$V2491-4,0))</f>
        <v/>
      </c>
      <c r="I2491" s="208" t="str">
        <f ca="1">IF(ISERROR($V2491),"",OFFSET('Smelter Look-up'!$H$4,$V2491-4,0))</f>
        <v/>
      </c>
      <c r="J2491" s="208" t="str">
        <f ca="1">IF(ISERROR($V2491),"",OFFSET('Smelter Look-up'!$I$4,$V2491-4,0))</f>
        <v/>
      </c>
      <c r="K2491" s="152"/>
      <c r="L2491" s="152"/>
      <c r="M2491" s="152"/>
      <c r="N2491" s="152"/>
      <c r="O2491" s="152"/>
      <c r="P2491" s="210"/>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7" t="str">
        <f ca="1">IF(ISERROR($V2492),"",OFFSET('Smelter Look-up'!$G$4,$V2492-4,0))</f>
        <v/>
      </c>
      <c r="I2492" s="208" t="str">
        <f ca="1">IF(ISERROR($V2492),"",OFFSET('Smelter Look-up'!$H$4,$V2492-4,0))</f>
        <v/>
      </c>
      <c r="J2492" s="208" t="str">
        <f ca="1">IF(ISERROR($V2492),"",OFFSET('Smelter Look-up'!$I$4,$V2492-4,0))</f>
        <v/>
      </c>
      <c r="K2492" s="152"/>
      <c r="L2492" s="152"/>
      <c r="M2492" s="152"/>
      <c r="N2492" s="152"/>
      <c r="O2492" s="152"/>
      <c r="P2492" s="210"/>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7" t="str">
        <f ca="1">IF(ISERROR($V2493),"",OFFSET('Smelter Look-up'!$G$4,$V2493-4,0))</f>
        <v/>
      </c>
      <c r="I2493" s="208" t="str">
        <f ca="1">IF(ISERROR($V2493),"",OFFSET('Smelter Look-up'!$H$4,$V2493-4,0))</f>
        <v/>
      </c>
      <c r="J2493" s="208" t="str">
        <f ca="1">IF(ISERROR($V2493),"",OFFSET('Smelter Look-up'!$I$4,$V2493-4,0))</f>
        <v/>
      </c>
      <c r="K2493" s="152"/>
      <c r="L2493" s="152"/>
      <c r="M2493" s="152"/>
      <c r="N2493" s="152"/>
      <c r="O2493" s="152"/>
      <c r="P2493" s="210"/>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7" t="str">
        <f ca="1">IF(ISERROR($V2494),"",OFFSET('Smelter Look-up'!$G$4,$V2494-4,0))</f>
        <v/>
      </c>
      <c r="I2494" s="208" t="str">
        <f ca="1">IF(ISERROR($V2494),"",OFFSET('Smelter Look-up'!$H$4,$V2494-4,0))</f>
        <v/>
      </c>
      <c r="J2494" s="208" t="str">
        <f ca="1">IF(ISERROR($V2494),"",OFFSET('Smelter Look-up'!$I$4,$V2494-4,0))</f>
        <v/>
      </c>
      <c r="K2494" s="152"/>
      <c r="L2494" s="152"/>
      <c r="M2494" s="152"/>
      <c r="N2494" s="152"/>
      <c r="O2494" s="152"/>
      <c r="P2494" s="210"/>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7" t="str">
        <f ca="1">IF(ISERROR($V2495),"",OFFSET('Smelter Look-up'!$G$4,$V2495-4,0))</f>
        <v/>
      </c>
      <c r="I2495" s="208" t="str">
        <f ca="1">IF(ISERROR($V2495),"",OFFSET('Smelter Look-up'!$H$4,$V2495-4,0))</f>
        <v/>
      </c>
      <c r="J2495" s="208" t="str">
        <f ca="1">IF(ISERROR($V2495),"",OFFSET('Smelter Look-up'!$I$4,$V2495-4,0))</f>
        <v/>
      </c>
      <c r="K2495" s="152"/>
      <c r="L2495" s="152"/>
      <c r="M2495" s="152"/>
      <c r="N2495" s="152"/>
      <c r="O2495" s="152"/>
      <c r="P2495" s="210"/>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7" t="str">
        <f ca="1">IF(ISERROR($V2496),"",OFFSET('Smelter Look-up'!$G$4,$V2496-4,0))</f>
        <v/>
      </c>
      <c r="I2496" s="208" t="str">
        <f ca="1">IF(ISERROR($V2496),"",OFFSET('Smelter Look-up'!$H$4,$V2496-4,0))</f>
        <v/>
      </c>
      <c r="J2496" s="208" t="str">
        <f ca="1">IF(ISERROR($V2496),"",OFFSET('Smelter Look-up'!$I$4,$V2496-4,0))</f>
        <v/>
      </c>
      <c r="K2496" s="152"/>
      <c r="L2496" s="152"/>
      <c r="M2496" s="152"/>
      <c r="N2496" s="152"/>
      <c r="O2496" s="152"/>
      <c r="P2496" s="210"/>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7" t="str">
        <f ca="1">IF(ISERROR($V2497),"",OFFSET('Smelter Look-up'!$G$4,$V2497-4,0))</f>
        <v/>
      </c>
      <c r="I2497" s="208" t="str">
        <f ca="1">IF(ISERROR($V2497),"",OFFSET('Smelter Look-up'!$H$4,$V2497-4,0))</f>
        <v/>
      </c>
      <c r="J2497" s="208" t="str">
        <f ca="1">IF(ISERROR($V2497),"",OFFSET('Smelter Look-up'!$I$4,$V2497-4,0))</f>
        <v/>
      </c>
      <c r="K2497" s="152"/>
      <c r="L2497" s="152"/>
      <c r="M2497" s="152"/>
      <c r="N2497" s="152"/>
      <c r="O2497" s="152"/>
      <c r="P2497" s="210"/>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6"/>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7" t="str">
        <f ca="1">IF(ISERROR($V2498),"",OFFSET('Smelter Look-up'!$G$4,$V2498-4,0))</f>
        <v/>
      </c>
      <c r="I2498" s="208" t="str">
        <f ca="1">IF(ISERROR($V2498),"",OFFSET('Smelter Look-up'!$H$4,$V2498-4,0))</f>
        <v/>
      </c>
      <c r="J2498" s="208" t="str">
        <f ca="1">IF(ISERROR($V2498),"",OFFSET('Smelter Look-up'!$I$4,$V2498-4,0))</f>
        <v/>
      </c>
      <c r="K2498" s="209"/>
      <c r="L2498" s="209"/>
      <c r="M2498" s="209"/>
      <c r="N2498" s="209"/>
      <c r="O2498" s="209"/>
      <c r="P2498" s="210"/>
      <c r="Q2498" s="211"/>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38" t="str">
        <f>IF(LEN(A2499)=0,"",INDEX('Smelter Look-up'!$A:$A,MATCH($A2499,'Smelter Look-up'!$E:$E,0)))</f>
        <v/>
      </c>
      <c r="C2499" s="154" t="str">
        <f>IF(LEN(A2499)=0,"",INDEX('Smelter Look-up'!$C:$C,MATCH($A2499,'Smelter Look-up'!$E:$E,0)))</f>
        <v/>
      </c>
      <c r="D2499" s="238"/>
      <c r="E2499" s="238" t="str">
        <f ca="1">IF(ISERROR($V2499),"",OFFSET('Smelter Look-up'!$D$4,$V2499-4,0)&amp;"")</f>
        <v/>
      </c>
      <c r="F2499" s="238" t="str">
        <f ca="1">IF(ISERROR($V2499),"",OFFSET('Smelter Look-up'!$E$4,$V2499-4,0))</f>
        <v/>
      </c>
      <c r="G2499" s="238" t="str">
        <f ca="1">IF(C2499=$X$4,"Enter smelter details",IF(ISERROR($V2499),"",OFFSET('Smelter Look-up'!$F$4,$V2499-4,0)))</f>
        <v/>
      </c>
      <c r="H2499" s="239" t="str">
        <f ca="1">IF(ISERROR($V2499),"",OFFSET('Smelter Look-up'!$G$4,$V2499-4,0))</f>
        <v/>
      </c>
      <c r="I2499" s="240" t="str">
        <f ca="1">IF(ISERROR($V2499),"",OFFSET('Smelter Look-up'!$H$4,$V2499-4,0))</f>
        <v/>
      </c>
      <c r="J2499" s="240" t="str">
        <f ca="1">IF(ISERROR($V2499),"",OFFSET('Smelter Look-up'!$I$4,$V2499-4,0))</f>
        <v/>
      </c>
      <c r="K2499" s="152"/>
      <c r="L2499" s="152"/>
      <c r="M2499" s="152"/>
      <c r="N2499" s="152"/>
      <c r="O2499" s="152"/>
      <c r="P2499" s="241"/>
      <c r="Q2499" s="153"/>
      <c r="R2499" s="237"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2"/>
      <c r="B2500" s="213" t="str">
        <f>IF(LEN(A2500)=0,"",INDEX('Smelter Look-up'!$A:$A,MATCH($A2500,'Smelter Look-up'!$E:$E,0)))</f>
        <v/>
      </c>
      <c r="C2500" s="242" t="str">
        <f>IF(LEN(A2500)=0,"",INDEX('Smelter Look-up'!$C:$C,MATCH($A2500,'Smelter Look-up'!$E:$E,0)))</f>
        <v/>
      </c>
      <c r="D2500" s="213"/>
      <c r="E2500" s="213" t="str">
        <f ca="1">IF(ISERROR($V2500),"",OFFSET('Smelter Look-up'!$D$4,$V2500-4,0)&amp;"")</f>
        <v/>
      </c>
      <c r="F2500" s="213" t="str">
        <f ca="1">IF(ISERROR($V2500),"",OFFSET('Smelter Look-up'!$E$4,$V2500-4,0))</f>
        <v/>
      </c>
      <c r="G2500" s="213" t="str">
        <f ca="1">IF(C2500=$X$4,"Enter smelter details",IF(ISERROR($V2500),"",OFFSET('Smelter Look-up'!$F$4,$V2500-4,0)))</f>
        <v/>
      </c>
      <c r="H2500" s="214" t="str">
        <f ca="1">IF(ISERROR($V2500),"",OFFSET('Smelter Look-up'!$G$4,$V2500-4,0))</f>
        <v/>
      </c>
      <c r="I2500" s="215" t="str">
        <f ca="1">IF(ISERROR($V2500),"",OFFSET('Smelter Look-up'!$H$4,$V2500-4,0))</f>
        <v/>
      </c>
      <c r="J2500" s="215" t="str">
        <f ca="1">IF(ISERROR($V2500),"",OFFSET('Smelter Look-up'!$I$4,$V2500-4,0))</f>
        <v/>
      </c>
      <c r="K2500" s="216"/>
      <c r="L2500" s="216"/>
      <c r="M2500" s="216"/>
      <c r="N2500" s="216"/>
      <c r="O2500" s="216"/>
      <c r="P2500" s="217"/>
      <c r="Q2500" s="243"/>
      <c r="R2500" s="218"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0Hbkv3POz0VTWJek5PV5UVPjEVLlkdfVDOH9XbOgnC/hT99pVSzdbV1fV/PaUAQRdTOToFPCGDYipUB6970Ylw==" saltValue="/uwxcq5iXDjKoalckMKJI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03" t="str">
        <f ca="1">OFFSET(L!$C$1,MATCH("Checker"&amp;ADDRESS(ROW(),COLUMN(),4),L!$A:$A,0)-1,SL,,)</f>
        <v>To ensure all required fields have been populated before submitting to your customers review form for any line items highlighted in red</v>
      </c>
      <c r="B1" s="403"/>
      <c r="C1" s="403"/>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f ca="1">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Würth Elektronik eiSos GmbH &amp; Co.KG</v>
      </c>
      <c r="C4" s="138" t="str">
        <f t="shared" ref="C4:C9" ca="1" si="0">IF(H4=1,J4,I4)</f>
        <v>Complete</v>
      </c>
      <c r="D4" s="205"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C. User defined [Specify in 'Description of scope']</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102">
      <c r="A6" s="81" t="str">
        <f ca="1">Declaration!B10</f>
        <v>Description of Scope: (*)</v>
      </c>
      <c r="B6" s="80" t="str">
        <f>Declaration!D10</f>
        <v>This EMRT covers all of WE products, in which all smelters are verified based on the data we collected from supply chain and our verification. 
3 smelters are inactive now, the use of which in WE Product series are shown in Column Q of sub-table ""Smelter List"".  WE is working to elimate them from our supplier chain and will update our EMRT accordingly in a timely manner.</v>
      </c>
      <c r="C6" s="80" t="str">
        <f t="shared" ca="1" si="0"/>
        <v>Complete</v>
      </c>
      <c r="D6" s="86" t="str">
        <f>IF(H6=1,"Click here to provide a Description of Scope","")</f>
        <v/>
      </c>
      <c r="E6" s="17" t="s">
        <v>16</v>
      </c>
      <c r="F6" s="85">
        <f>IF(OR(B5=Declaration!P9,B5=Declaration!Q9,B5=0),0,1)</f>
        <v>1</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Carins Chen</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carins.chen@we-online.com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86755-28588331</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Sherry Li</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sherry.li@we-online.com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86755-28588354</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44854</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8" t="str">
        <f t="shared" ca="1" si="5"/>
        <v>Complete</v>
      </c>
      <c r="D21" s="231" t="str">
        <f>IF(H21=1,"Click here to answer question 2 for Mica","")</f>
        <v/>
      </c>
      <c r="E21" s="17" t="s">
        <v>16</v>
      </c>
      <c r="F21" s="85">
        <f>IF(OR(B$16="No",B$16="Unknown",B$16="Not applicable for this declaration"),0,1)</f>
        <v>1</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Unknown</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Unknown</v>
      </c>
      <c r="C24" s="138" t="str">
        <f t="shared" ca="1" si="3"/>
        <v>Complete</v>
      </c>
      <c r="D24" s="231" t="str">
        <f>IF(H24=1,"Click here to answer question 3 for Mica","")</f>
        <v/>
      </c>
      <c r="E24" s="17" t="s">
        <v>16</v>
      </c>
      <c r="F24" s="85">
        <f>IF(OR(B$16="No",B$16="Unknown",B$16="Not applicable for this declaration",B$21="No",B$21="Unknown",B$21="Not applicable for this declaration"),0,1)</f>
        <v>1</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16</v>
      </c>
      <c r="F27" s="84"/>
      <c r="J27" s="134"/>
    </row>
    <row r="28" spans="1:10" ht="59.45" customHeight="1">
      <c r="A28" s="81" t="str">
        <f ca="1">Declaration!B44</f>
        <v>Cobalt(*)</v>
      </c>
      <c r="B28" s="80" t="str">
        <f>Declaration!D44</f>
        <v>Unknown</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t="str">
        <f>Declaration!D50</f>
        <v>Greater than 75%</v>
      </c>
      <c r="C33" s="138" t="str">
        <f t="shared" ca="1" si="3"/>
        <v>Complete</v>
      </c>
      <c r="D33" s="231"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75%</v>
      </c>
      <c r="C34" s="138" t="str">
        <f t="shared" ca="1" si="3"/>
        <v>Complete</v>
      </c>
      <c r="D34" s="86" t="str">
        <f>IF(H34=1,"Click here to answer question 5 for Mica","")</f>
        <v/>
      </c>
      <c r="E34" s="17" t="s">
        <v>20</v>
      </c>
      <c r="F34" s="85">
        <f>F24</f>
        <v>1</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t="str">
        <f>Declaration!D56</f>
        <v>Yes</v>
      </c>
      <c r="C38" s="138" t="str">
        <f t="shared" ca="1" si="3"/>
        <v>Complete</v>
      </c>
      <c r="D38" s="231"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8" t="str">
        <f t="shared" ca="1" si="3"/>
        <v>Complete</v>
      </c>
      <c r="D39" s="88" t="str">
        <f>IF(H39=1,"Click here to answer question 6 for Mica","")</f>
        <v/>
      </c>
      <c r="E39" s="17" t="s">
        <v>14</v>
      </c>
      <c r="F39" s="85">
        <f>F24</f>
        <v>1</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1"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8" t="str">
        <f t="shared" ca="1" si="3"/>
        <v>Complete</v>
      </c>
      <c r="D44" s="89" t="str">
        <f>IF(H44=1,"Click here to answer question 7 for Mica","")</f>
        <v/>
      </c>
      <c r="E44" s="17" t="s">
        <v>16</v>
      </c>
      <c r="F44" s="85">
        <f>F24</f>
        <v>1</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29"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38.2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63.75">
      <c r="A51" s="80" t="s">
        <v>59</v>
      </c>
      <c r="B51" s="80" t="str">
        <f>Declaration!G71</f>
        <v xml:space="preserve">https://www.we-online.com/web/en/electronic_components/download_center_pbs/Download_Center_PBS.php?types=109898
</v>
      </c>
      <c r="C51" s="80" t="str">
        <f ca="1">IF(H51=1,J51,I51)</f>
        <v>Complete</v>
      </c>
      <c r="D51" s="205"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Yes</v>
      </c>
      <c r="C54" s="138" t="str">
        <f t="shared" ca="1" si="3"/>
        <v>Complete</v>
      </c>
      <c r="D54" s="196" t="str">
        <f>IF(H54=1,"Click here to answer question (C)","")</f>
        <v/>
      </c>
      <c r="E54" s="17"/>
      <c r="F54" s="85">
        <f>F24*F$48</f>
        <v>1</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1" t="str">
        <f ca="1">IF(H61=0,"","Click here to provide smelter information")</f>
        <v/>
      </c>
      <c r="E61" s="17" t="s">
        <v>16</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1" t="str">
        <f ca="1">IF(H62=0,"","Click here to provide smelter information")</f>
        <v/>
      </c>
      <c r="E62" s="17" t="s">
        <v>16</v>
      </c>
      <c r="F62" s="85">
        <f>F24</f>
        <v>1</v>
      </c>
      <c r="G62" s="63">
        <f ca="1">IF(AND(COUNTIF(SmelterIdetifiedForMetal,"Mica")&gt;0,COUNTIF('Smelter List'!AB$5:AB$2499,"Mica?*")&gt;0),0,1)</f>
        <v>0</v>
      </c>
      <c r="H62" s="64">
        <f ca="1">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 ca="1">IF(COUNTIF('Smelter List'!C5:C9,"")&lt;10,0,1)</f>
        <v>0</v>
      </c>
      <c r="H63" s="64" t="e">
        <f ca="1">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 ca="1">IF(COUNTIF('Smelter List'!C5:C10,"")&lt;10,0,1)</f>
        <v>0</v>
      </c>
      <c r="H64" s="64" t="e">
        <f ca="1">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 ca="1">SUM(H4:H62)</f>
        <v>1</v>
      </c>
    </row>
    <row r="69" spans="1:12" ht="13.5" thickBot="1"/>
  </sheetData>
  <sheetProtection algorithmName="SHA-512" hashValue="EAyW9bQHRg+hIyGaJkT24cHzQ9/i12C1RVET7dpp7OBCJmBEnLrR+gRprP4mPt+d6TcDgD0u97doHJgpnm2B5A==" saltValue="R+7aXXiyCALVj0nYqL7VB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3" display="Declaration!B83"/>
    <hyperlink ref="D56" location="Declaration!B79" display="Declaration!B79"/>
    <hyperlink ref="D55" location="Declaration!B77" display="Declaration!B77"/>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5" t="str">
        <f ca="1">OFFSET(L!$C$1,MATCH("Product List"&amp;ADDRESS(ROW(),COLUMN(),4),L!$A:$A,0)-1,SL,,)</f>
        <v>Completion required only if reporting level "Product (or List of Products)" selected on the 'Declaration' worksheet.</v>
      </c>
      <c r="B1" s="406"/>
      <c r="C1" s="406"/>
      <c r="D1" s="406"/>
      <c r="E1" s="108"/>
    </row>
    <row r="2" spans="1:35">
      <c r="A2" s="20"/>
      <c r="B2" s="110"/>
      <c r="C2" s="110"/>
      <c r="D2"/>
      <c r="E2" s="21"/>
    </row>
    <row r="3" spans="1:35">
      <c r="A3" s="20"/>
      <c r="B3" s="110"/>
      <c r="C3" s="110"/>
      <c r="D3" s="110"/>
      <c r="E3" s="21"/>
    </row>
    <row r="4" spans="1:35" ht="15.75" customHeight="1">
      <c r="A4" s="20"/>
      <c r="B4" s="404" t="s">
        <v>52</v>
      </c>
      <c r="C4" s="404"/>
      <c r="D4" s="404"/>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row>
    <row r="7" spans="1:35" s="24" customFormat="1" ht="15.75">
      <c r="A7" s="120"/>
      <c r="B7" s="111"/>
      <c r="C7" s="90"/>
      <c r="D7" s="90"/>
      <c r="E7" s="23"/>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row>
    <row r="8" spans="1:35" s="24" customFormat="1" ht="15.75">
      <c r="A8" s="120"/>
      <c r="B8" s="111"/>
      <c r="C8" s="90"/>
      <c r="D8" s="90"/>
      <c r="E8" s="23"/>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row>
    <row r="9" spans="1:35" s="24" customFormat="1" ht="15.75">
      <c r="A9" s="120"/>
      <c r="B9" s="111"/>
      <c r="C9" s="90"/>
      <c r="D9" s="90"/>
      <c r="E9" s="23"/>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35" s="24" customFormat="1" ht="15.75">
      <c r="A10" s="120"/>
      <c r="B10" s="111"/>
      <c r="C10" s="90"/>
      <c r="D10" s="90"/>
      <c r="E10" s="23"/>
      <c r="F10" s="306"/>
      <c r="G10" s="306"/>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row>
    <row r="11" spans="1:35" s="24" customFormat="1" ht="15.75">
      <c r="A11" s="120"/>
      <c r="B11" s="111"/>
      <c r="C11" s="90"/>
      <c r="D11" s="90"/>
      <c r="E11" s="23"/>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row>
    <row r="12" spans="1:35" s="24" customFormat="1" ht="15.75">
      <c r="A12" s="120"/>
      <c r="B12" s="111"/>
      <c r="C12" s="90"/>
      <c r="D12" s="90"/>
      <c r="E12" s="23"/>
      <c r="F12" s="306"/>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row>
    <row r="13" spans="1:35" s="24" customFormat="1" ht="15.75">
      <c r="A13" s="120"/>
      <c r="B13" s="111"/>
      <c r="C13" s="90"/>
      <c r="D13" s="90"/>
      <c r="E13" s="23"/>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row>
    <row r="14" spans="1:35" s="24" customFormat="1" ht="15.75">
      <c r="A14" s="120"/>
      <c r="B14" s="111"/>
      <c r="C14" s="90"/>
      <c r="D14" s="90"/>
      <c r="E14" s="23"/>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row>
    <row r="15" spans="1:35" s="24" customFormat="1" ht="15.75">
      <c r="A15" s="120"/>
      <c r="B15" s="111"/>
      <c r="C15" s="90"/>
      <c r="D15" s="90"/>
      <c r="E15" s="23"/>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row>
    <row r="16" spans="1:35" s="24" customFormat="1" ht="15.75">
      <c r="A16" s="120"/>
      <c r="B16" s="111"/>
      <c r="C16" s="90"/>
      <c r="D16" s="90"/>
      <c r="E16" s="23"/>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row>
    <row r="17" spans="1:35" s="24" customFormat="1" ht="15.75">
      <c r="A17" s="120"/>
      <c r="B17" s="111"/>
      <c r="C17" s="90"/>
      <c r="D17" s="90"/>
      <c r="E17" s="23"/>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row>
    <row r="18" spans="1:35" s="24" customFormat="1" ht="15.75">
      <c r="A18" s="120"/>
      <c r="B18" s="111"/>
      <c r="C18" s="90"/>
      <c r="D18" s="90"/>
      <c r="E18" s="23"/>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row>
    <row r="19" spans="1:35" s="24" customFormat="1" ht="15.75">
      <c r="A19" s="120"/>
      <c r="B19" s="111"/>
      <c r="C19" s="90"/>
      <c r="D19" s="90"/>
      <c r="E19" s="23"/>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row>
    <row r="20" spans="1:35" s="24" customFormat="1" ht="15.75">
      <c r="A20" s="120"/>
      <c r="B20" s="111"/>
      <c r="C20" s="90"/>
      <c r="D20" s="90"/>
      <c r="E20" s="23"/>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row>
    <row r="21" spans="1:35" s="24" customFormat="1" ht="15.75">
      <c r="A21" s="120"/>
      <c r="B21" s="111"/>
      <c r="C21" s="90"/>
      <c r="D21" s="90"/>
      <c r="E21" s="23"/>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row>
    <row r="22" spans="1:35" s="24" customFormat="1" ht="15.75">
      <c r="A22" s="120"/>
      <c r="B22" s="111"/>
      <c r="C22" s="90"/>
      <c r="D22" s="90"/>
      <c r="E22" s="23"/>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row>
    <row r="23" spans="1:35" s="24" customFormat="1" ht="15.75">
      <c r="A23" s="120"/>
      <c r="B23" s="111"/>
      <c r="C23" s="90"/>
      <c r="D23" s="90"/>
      <c r="E23" s="23"/>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row>
    <row r="24" spans="1:35" s="24" customFormat="1" ht="15.75">
      <c r="A24" s="120"/>
      <c r="B24" s="111"/>
      <c r="C24" s="90"/>
      <c r="D24" s="90"/>
      <c r="E24" s="23"/>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row>
    <row r="25" spans="1:35" s="24" customFormat="1" ht="15.75">
      <c r="A25" s="120"/>
      <c r="B25" s="111"/>
      <c r="C25" s="90"/>
      <c r="D25" s="90"/>
      <c r="E25" s="23"/>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row>
    <row r="26" spans="1:35" s="24" customFormat="1" ht="15.75">
      <c r="A26" s="120"/>
      <c r="B26" s="111"/>
      <c r="C26" s="90"/>
      <c r="D26" s="90"/>
      <c r="E26" s="23"/>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row>
    <row r="27" spans="1:35" s="24" customFormat="1" ht="15.75">
      <c r="A27" s="120"/>
      <c r="B27" s="111"/>
      <c r="C27" s="90"/>
      <c r="D27" s="90"/>
      <c r="E27" s="23"/>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row>
    <row r="28" spans="1:35" s="24" customFormat="1" ht="15.75">
      <c r="A28" s="120"/>
      <c r="B28" s="111"/>
      <c r="C28" s="90"/>
      <c r="D28" s="90"/>
      <c r="E28" s="23"/>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row>
    <row r="29" spans="1:35" s="24" customFormat="1" ht="15.75">
      <c r="A29" s="120"/>
      <c r="B29" s="111"/>
      <c r="C29" s="90"/>
      <c r="D29" s="90"/>
      <c r="E29" s="23"/>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row>
    <row r="30" spans="1:35" s="24" customFormat="1" ht="15.75">
      <c r="A30" s="120"/>
      <c r="B30" s="111"/>
      <c r="C30" s="90"/>
      <c r="D30" s="90"/>
      <c r="E30" s="23"/>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row>
    <row r="31" spans="1:35" s="24" customFormat="1" ht="15.75">
      <c r="A31" s="120"/>
      <c r="B31" s="111"/>
      <c r="C31" s="90"/>
      <c r="D31" s="90"/>
      <c r="E31" s="23"/>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row>
    <row r="32" spans="1:35" s="24" customFormat="1" ht="15.75">
      <c r="A32" s="120"/>
      <c r="B32" s="111"/>
      <c r="C32" s="90"/>
      <c r="D32" s="90"/>
      <c r="E32" s="23"/>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row>
    <row r="33" spans="1:35" s="24" customFormat="1" ht="15.75">
      <c r="A33" s="120"/>
      <c r="B33" s="111"/>
      <c r="C33" s="90"/>
      <c r="D33" s="90"/>
      <c r="E33" s="23"/>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row>
    <row r="34" spans="1:35" s="24" customFormat="1" ht="15.75">
      <c r="A34" s="120"/>
      <c r="B34" s="111"/>
      <c r="C34" s="90"/>
      <c r="D34" s="90"/>
      <c r="E34" s="23"/>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row>
    <row r="35" spans="1:35" s="24" customFormat="1" ht="15.75">
      <c r="A35" s="120"/>
      <c r="B35" s="111"/>
      <c r="C35" s="90"/>
      <c r="D35" s="90"/>
      <c r="E35" s="23"/>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row>
    <row r="36" spans="1:35" s="24" customFormat="1" ht="15.75">
      <c r="A36" s="120"/>
      <c r="B36" s="111"/>
      <c r="C36" s="90"/>
      <c r="D36" s="90"/>
      <c r="E36" s="23"/>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row>
    <row r="37" spans="1:35" s="24" customFormat="1" ht="15.75">
      <c r="A37" s="120"/>
      <c r="B37" s="111"/>
      <c r="C37" s="90"/>
      <c r="D37" s="90"/>
      <c r="E37" s="23"/>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row>
    <row r="38" spans="1:35" s="24" customFormat="1" ht="15.75">
      <c r="A38" s="120"/>
      <c r="B38" s="111"/>
      <c r="C38" s="90"/>
      <c r="D38" s="90"/>
      <c r="E38" s="23"/>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row>
    <row r="39" spans="1:35" s="24" customFormat="1" ht="15.75">
      <c r="A39" s="120"/>
      <c r="B39" s="111"/>
      <c r="C39" s="90"/>
      <c r="D39" s="90"/>
      <c r="E39" s="23"/>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row>
    <row r="40" spans="1:35" s="24" customFormat="1" ht="15.75">
      <c r="A40" s="120"/>
      <c r="B40" s="111"/>
      <c r="C40" s="90"/>
      <c r="D40" s="90"/>
      <c r="E40" s="23"/>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row>
    <row r="41" spans="1:35" s="24" customFormat="1" ht="15.75">
      <c r="A41" s="120"/>
      <c r="B41" s="111"/>
      <c r="C41" s="90"/>
      <c r="D41" s="90"/>
      <c r="E41" s="23"/>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row>
    <row r="42" spans="1:35" s="24" customFormat="1" ht="15.75">
      <c r="A42" s="120"/>
      <c r="B42" s="111"/>
      <c r="C42" s="90"/>
      <c r="D42" s="90"/>
      <c r="E42" s="23"/>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row>
    <row r="43" spans="1:35" s="24" customFormat="1" ht="15.75">
      <c r="A43" s="120"/>
      <c r="B43" s="111"/>
      <c r="C43" s="90"/>
      <c r="D43" s="90"/>
      <c r="E43" s="23"/>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row>
    <row r="44" spans="1:35" s="24" customFormat="1" ht="15.75">
      <c r="A44" s="120"/>
      <c r="B44" s="111"/>
      <c r="C44" s="90"/>
      <c r="D44" s="90"/>
      <c r="E44" s="23"/>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row>
    <row r="45" spans="1:35" s="24" customFormat="1" ht="15.75">
      <c r="A45" s="120"/>
      <c r="B45" s="111"/>
      <c r="C45" s="90"/>
      <c r="D45" s="90"/>
      <c r="E45" s="23"/>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row>
    <row r="46" spans="1:35" s="24" customFormat="1" ht="15.75">
      <c r="A46" s="120"/>
      <c r="B46" s="111"/>
      <c r="C46" s="90"/>
      <c r="D46" s="90"/>
      <c r="E46" s="23"/>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row>
    <row r="47" spans="1:35" s="24" customFormat="1" ht="15.75">
      <c r="A47" s="120"/>
      <c r="B47" s="111"/>
      <c r="C47" s="90"/>
      <c r="D47" s="90"/>
      <c r="E47" s="23"/>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row>
    <row r="48" spans="1:35" s="24" customFormat="1" ht="15.75">
      <c r="A48" s="120"/>
      <c r="B48" s="111"/>
      <c r="C48" s="90"/>
      <c r="D48" s="90"/>
      <c r="E48" s="23"/>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row>
    <row r="49" spans="1:35" s="24" customFormat="1" ht="15.75">
      <c r="A49" s="120"/>
      <c r="B49" s="111"/>
      <c r="C49" s="90"/>
      <c r="D49" s="90"/>
      <c r="E49" s="23"/>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row>
    <row r="50" spans="1:35" s="24" customFormat="1" ht="15.75">
      <c r="A50" s="120"/>
      <c r="B50" s="111"/>
      <c r="C50" s="90"/>
      <c r="D50" s="90"/>
      <c r="E50" s="23"/>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row>
    <row r="51" spans="1:35" s="24" customFormat="1" ht="15.75">
      <c r="A51" s="120"/>
      <c r="B51" s="111"/>
      <c r="C51" s="90"/>
      <c r="D51" s="90"/>
      <c r="E51" s="23"/>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row>
    <row r="52" spans="1:35" s="24" customFormat="1" ht="15.75">
      <c r="A52" s="120"/>
      <c r="B52" s="111"/>
      <c r="C52" s="90"/>
      <c r="D52" s="90"/>
      <c r="E52" s="23"/>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row>
    <row r="53" spans="1:35" s="24" customFormat="1" ht="15.75">
      <c r="A53" s="120"/>
      <c r="B53" s="111"/>
      <c r="C53" s="90"/>
      <c r="D53" s="90"/>
      <c r="E53" s="23"/>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row>
    <row r="54" spans="1:35" s="24" customFormat="1" ht="15.75">
      <c r="A54" s="120"/>
      <c r="B54" s="111"/>
      <c r="C54" s="90"/>
      <c r="D54" s="90"/>
      <c r="E54" s="23"/>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row>
    <row r="55" spans="1:35" s="24" customFormat="1" ht="15.75">
      <c r="A55" s="120"/>
      <c r="B55" s="111"/>
      <c r="C55" s="90"/>
      <c r="D55" s="90"/>
      <c r="E55" s="23"/>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row>
    <row r="56" spans="1:35" s="24" customFormat="1" ht="15.75">
      <c r="A56" s="120"/>
      <c r="B56" s="111"/>
      <c r="C56" s="90"/>
      <c r="D56" s="90"/>
      <c r="E56" s="23"/>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row>
    <row r="57" spans="1:35" s="24" customFormat="1" ht="15.75">
      <c r="A57" s="120"/>
      <c r="B57" s="111"/>
      <c r="C57" s="90"/>
      <c r="D57" s="90"/>
      <c r="E57" s="23"/>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row>
    <row r="58" spans="1:35" s="24" customFormat="1" ht="15.75">
      <c r="A58" s="120"/>
      <c r="B58" s="111"/>
      <c r="C58" s="90"/>
      <c r="D58" s="90"/>
      <c r="E58" s="23"/>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row>
    <row r="59" spans="1:35" s="24" customFormat="1" ht="15.75">
      <c r="A59" s="120"/>
      <c r="B59" s="111"/>
      <c r="C59" s="90"/>
      <c r="D59" s="90"/>
      <c r="E59" s="23"/>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row>
    <row r="60" spans="1:35" s="24" customFormat="1" ht="15.75">
      <c r="A60" s="120"/>
      <c r="B60" s="111"/>
      <c r="C60" s="90"/>
      <c r="D60" s="90"/>
      <c r="E60" s="23"/>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row>
    <row r="61" spans="1:35" s="24" customFormat="1" ht="15.75">
      <c r="A61" s="120"/>
      <c r="B61" s="111"/>
      <c r="C61" s="90"/>
      <c r="D61" s="90"/>
      <c r="E61" s="23"/>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row>
    <row r="62" spans="1:35" s="24" customFormat="1" ht="15.75">
      <c r="A62" s="120"/>
      <c r="B62" s="111"/>
      <c r="C62" s="90"/>
      <c r="D62" s="90"/>
      <c r="E62" s="23"/>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row>
    <row r="63" spans="1:35" s="24" customFormat="1" ht="15.75">
      <c r="A63" s="120"/>
      <c r="B63" s="111"/>
      <c r="C63" s="90"/>
      <c r="D63" s="90"/>
      <c r="E63" s="23"/>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row>
    <row r="64" spans="1:35" s="24" customFormat="1" ht="15.75">
      <c r="A64" s="120"/>
      <c r="B64" s="111"/>
      <c r="C64" s="90"/>
      <c r="D64" s="90"/>
      <c r="E64" s="23"/>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row>
    <row r="65" spans="1:35" s="24" customFormat="1" ht="15.75">
      <c r="A65" s="120"/>
      <c r="B65" s="111"/>
      <c r="C65" s="90"/>
      <c r="D65" s="90"/>
      <c r="E65" s="23"/>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row>
    <row r="66" spans="1:35" s="24" customFormat="1" ht="15.75">
      <c r="A66" s="120"/>
      <c r="B66" s="111"/>
      <c r="C66" s="90"/>
      <c r="D66" s="90"/>
      <c r="E66" s="23"/>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row>
    <row r="67" spans="1:35" s="24" customFormat="1" ht="15.75">
      <c r="A67" s="120"/>
      <c r="B67" s="111"/>
      <c r="C67" s="90"/>
      <c r="D67" s="90"/>
      <c r="E67" s="23"/>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row>
    <row r="68" spans="1:35" s="24" customFormat="1" ht="15.75">
      <c r="A68" s="120"/>
      <c r="B68" s="111"/>
      <c r="C68" s="90"/>
      <c r="D68" s="90"/>
      <c r="E68" s="23"/>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row>
    <row r="69" spans="1:35" s="24" customFormat="1" ht="15.75">
      <c r="A69" s="120"/>
      <c r="B69" s="111"/>
      <c r="C69" s="90"/>
      <c r="D69" s="90"/>
      <c r="E69" s="23"/>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row>
    <row r="70" spans="1:35" s="24" customFormat="1" ht="15.75">
      <c r="A70" s="120"/>
      <c r="B70" s="111"/>
      <c r="C70" s="90"/>
      <c r="D70" s="90"/>
      <c r="E70" s="23"/>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row>
    <row r="71" spans="1:35" s="24" customFormat="1" ht="15.75">
      <c r="A71" s="120"/>
      <c r="B71" s="111"/>
      <c r="C71" s="90"/>
      <c r="D71" s="90"/>
      <c r="E71" s="23"/>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row>
    <row r="72" spans="1:35" s="24" customFormat="1" ht="15.75">
      <c r="A72" s="120"/>
      <c r="B72" s="111"/>
      <c r="C72" s="90"/>
      <c r="D72" s="90"/>
      <c r="E72" s="23"/>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row>
    <row r="73" spans="1:35" s="24" customFormat="1" ht="15.75">
      <c r="A73" s="120"/>
      <c r="B73" s="111"/>
      <c r="C73" s="90"/>
      <c r="D73" s="90"/>
      <c r="E73" s="23"/>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row>
    <row r="74" spans="1:35" s="24" customFormat="1" ht="15.75">
      <c r="A74" s="120"/>
      <c r="B74" s="111"/>
      <c r="C74" s="90"/>
      <c r="D74" s="90"/>
      <c r="E74" s="23"/>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row>
    <row r="75" spans="1:35" s="24" customFormat="1" ht="15.75">
      <c r="A75" s="120"/>
      <c r="B75" s="111"/>
      <c r="C75" s="90"/>
      <c r="D75" s="90"/>
      <c r="E75" s="23"/>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row>
    <row r="76" spans="1:35" s="24" customFormat="1" ht="15.75">
      <c r="A76" s="120"/>
      <c r="B76" s="111"/>
      <c r="C76" s="90"/>
      <c r="D76" s="90"/>
      <c r="E76" s="23"/>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row>
    <row r="77" spans="1:35" s="24" customFormat="1" ht="15.75">
      <c r="A77" s="120"/>
      <c r="B77" s="111"/>
      <c r="C77" s="90"/>
      <c r="D77" s="90"/>
      <c r="E77" s="23"/>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row>
    <row r="78" spans="1:35" s="24" customFormat="1" ht="15.75">
      <c r="A78" s="120"/>
      <c r="B78" s="111"/>
      <c r="C78" s="90"/>
      <c r="D78" s="90"/>
      <c r="E78" s="23"/>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row>
    <row r="79" spans="1:35" s="24" customFormat="1" ht="15.75">
      <c r="A79" s="120"/>
      <c r="B79" s="111"/>
      <c r="C79" s="90"/>
      <c r="D79" s="90"/>
      <c r="E79" s="23"/>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row>
    <row r="80" spans="1:35" s="24" customFormat="1" ht="15.75">
      <c r="A80" s="120"/>
      <c r="B80" s="111"/>
      <c r="C80" s="90"/>
      <c r="D80" s="90"/>
      <c r="E80" s="23"/>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row>
    <row r="81" spans="1:35" s="24" customFormat="1" ht="15.75">
      <c r="A81" s="120"/>
      <c r="B81" s="111"/>
      <c r="C81" s="90"/>
      <c r="D81" s="90"/>
      <c r="E81" s="23"/>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row>
    <row r="82" spans="1:35" s="24" customFormat="1" ht="15.75">
      <c r="A82" s="120"/>
      <c r="B82" s="111"/>
      <c r="C82" s="90"/>
      <c r="D82" s="90"/>
      <c r="E82" s="23"/>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row>
    <row r="83" spans="1:35" s="24" customFormat="1" ht="15.75">
      <c r="A83" s="120"/>
      <c r="B83" s="111"/>
      <c r="C83" s="90"/>
      <c r="D83" s="90"/>
      <c r="E83" s="23"/>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row>
    <row r="84" spans="1:35" s="24" customFormat="1" ht="15.75">
      <c r="A84" s="120"/>
      <c r="B84" s="111"/>
      <c r="C84" s="90"/>
      <c r="D84" s="90"/>
      <c r="E84" s="23"/>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row>
    <row r="85" spans="1:35" s="24" customFormat="1" ht="15.75">
      <c r="A85" s="120"/>
      <c r="B85" s="111"/>
      <c r="C85" s="90"/>
      <c r="D85" s="90"/>
      <c r="E85" s="23"/>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row>
    <row r="86" spans="1:35" s="24" customFormat="1" ht="15.75">
      <c r="A86" s="120"/>
      <c r="B86" s="111"/>
      <c r="C86" s="90"/>
      <c r="D86" s="90"/>
      <c r="E86" s="23"/>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row>
    <row r="87" spans="1:35" s="24" customFormat="1" ht="15.75">
      <c r="A87" s="120"/>
      <c r="B87" s="111"/>
      <c r="C87" s="90"/>
      <c r="D87" s="90"/>
      <c r="E87" s="23"/>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row>
    <row r="88" spans="1:35" s="24" customFormat="1" ht="15.75">
      <c r="A88" s="120"/>
      <c r="B88" s="111"/>
      <c r="C88" s="90"/>
      <c r="D88" s="90"/>
      <c r="E88" s="23"/>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row>
    <row r="89" spans="1:35" s="24" customFormat="1" ht="15.75">
      <c r="A89" s="120"/>
      <c r="B89" s="111"/>
      <c r="C89" s="90"/>
      <c r="D89" s="90"/>
      <c r="E89" s="23"/>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row>
    <row r="90" spans="1:35" s="24" customFormat="1" ht="15.75">
      <c r="A90" s="120"/>
      <c r="B90" s="111"/>
      <c r="C90" s="90"/>
      <c r="D90" s="90"/>
      <c r="E90" s="23"/>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row>
    <row r="91" spans="1:35" s="24" customFormat="1" ht="15.75">
      <c r="A91" s="120"/>
      <c r="B91" s="111"/>
      <c r="C91" s="90"/>
      <c r="D91" s="90"/>
      <c r="E91" s="23"/>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row>
    <row r="92" spans="1:35" s="24" customFormat="1" ht="15.75">
      <c r="A92" s="120"/>
      <c r="B92" s="111"/>
      <c r="C92" s="90"/>
      <c r="D92" s="90"/>
      <c r="E92" s="23"/>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row>
    <row r="93" spans="1:35" s="24" customFormat="1" ht="15.75">
      <c r="A93" s="120"/>
      <c r="B93" s="111"/>
      <c r="C93" s="90"/>
      <c r="D93" s="90"/>
      <c r="E93" s="23"/>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row>
    <row r="94" spans="1:35" s="24" customFormat="1" ht="15.75">
      <c r="A94" s="120"/>
      <c r="B94" s="111"/>
      <c r="C94" s="90"/>
      <c r="D94" s="90"/>
      <c r="E94" s="23"/>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row>
    <row r="95" spans="1:35" s="24" customFormat="1" ht="15.75">
      <c r="A95" s="120"/>
      <c r="B95" s="111"/>
      <c r="C95" s="90"/>
      <c r="D95" s="90"/>
      <c r="E95" s="23"/>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row>
    <row r="96" spans="1:35" s="24" customFormat="1" ht="15.75">
      <c r="A96" s="120"/>
      <c r="B96" s="111"/>
      <c r="C96" s="90"/>
      <c r="D96" s="90"/>
      <c r="E96" s="23"/>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row>
    <row r="97" spans="1:35" s="24" customFormat="1" ht="15.75">
      <c r="A97" s="120"/>
      <c r="B97" s="111"/>
      <c r="C97" s="90"/>
      <c r="D97" s="90"/>
      <c r="E97" s="23"/>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row>
    <row r="98" spans="1:35" s="24" customFormat="1" ht="15.75">
      <c r="A98" s="120"/>
      <c r="B98" s="111"/>
      <c r="C98" s="90"/>
      <c r="D98" s="90"/>
      <c r="E98" s="23"/>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row>
    <row r="99" spans="1:35" s="24" customFormat="1" ht="15.75">
      <c r="A99" s="120"/>
      <c r="B99" s="111"/>
      <c r="C99" s="90"/>
      <c r="D99" s="90"/>
      <c r="E99" s="23"/>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row>
    <row r="100" spans="1:35" s="24" customFormat="1" ht="15.75">
      <c r="A100" s="120"/>
      <c r="B100" s="111"/>
      <c r="C100" s="90"/>
      <c r="D100" s="90"/>
      <c r="E100" s="23"/>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row>
    <row r="101" spans="1:35" s="24" customFormat="1" ht="15.75">
      <c r="A101" s="120"/>
      <c r="B101" s="111"/>
      <c r="C101" s="90"/>
      <c r="D101" s="90"/>
      <c r="E101" s="23"/>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row>
    <row r="102" spans="1:35" s="24" customFormat="1" ht="15.75">
      <c r="A102" s="120"/>
      <c r="B102" s="111"/>
      <c r="C102" s="90"/>
      <c r="D102" s="90"/>
      <c r="E102" s="23"/>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row>
    <row r="103" spans="1:35" s="24" customFormat="1" ht="15.75">
      <c r="A103" s="120"/>
      <c r="B103" s="111"/>
      <c r="C103" s="90"/>
      <c r="D103" s="90"/>
      <c r="E103" s="23"/>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row>
    <row r="104" spans="1:35" s="24" customFormat="1" ht="15.75">
      <c r="A104" s="120"/>
      <c r="B104" s="111"/>
      <c r="C104" s="90"/>
      <c r="D104" s="90"/>
      <c r="E104" s="23"/>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row>
    <row r="105" spans="1:35" s="24" customFormat="1" ht="15.75">
      <c r="A105" s="120"/>
      <c r="B105" s="111"/>
      <c r="C105" s="90"/>
      <c r="D105" s="90"/>
      <c r="E105" s="23"/>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row>
    <row r="106" spans="1:35" s="24" customFormat="1" ht="15.75">
      <c r="A106" s="120"/>
      <c r="B106" s="111"/>
      <c r="C106" s="90"/>
      <c r="D106" s="90"/>
      <c r="E106" s="23"/>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row>
    <row r="107" spans="1:35" s="24" customFormat="1" ht="15.75">
      <c r="A107" s="120"/>
      <c r="B107" s="111"/>
      <c r="C107" s="90"/>
      <c r="D107" s="90"/>
      <c r="E107" s="23"/>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row>
    <row r="108" spans="1:35" s="24" customFormat="1" ht="15.75">
      <c r="A108" s="120"/>
      <c r="B108" s="111"/>
      <c r="C108" s="90"/>
      <c r="D108" s="90"/>
      <c r="E108" s="23"/>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row>
    <row r="109" spans="1:35" s="24" customFormat="1" ht="15.75">
      <c r="A109" s="120"/>
      <c r="B109" s="111"/>
      <c r="C109" s="90"/>
      <c r="D109" s="90"/>
      <c r="E109" s="23"/>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row>
    <row r="110" spans="1:35" s="24" customFormat="1" ht="15.75">
      <c r="A110" s="120"/>
      <c r="B110" s="111"/>
      <c r="C110" s="90"/>
      <c r="D110" s="90"/>
      <c r="E110" s="23"/>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row>
    <row r="111" spans="1:35" s="24" customFormat="1" ht="15.75">
      <c r="A111" s="120"/>
      <c r="B111" s="111"/>
      <c r="C111" s="90"/>
      <c r="D111" s="90"/>
      <c r="E111" s="23"/>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row>
    <row r="112" spans="1:35" s="24" customFormat="1" ht="15.75">
      <c r="A112" s="120"/>
      <c r="B112" s="111"/>
      <c r="C112" s="90"/>
      <c r="D112" s="90"/>
      <c r="E112" s="23"/>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row>
    <row r="113" spans="1:35" s="24" customFormat="1" ht="15.75">
      <c r="A113" s="120"/>
      <c r="B113" s="111"/>
      <c r="C113" s="90"/>
      <c r="D113" s="90"/>
      <c r="E113" s="23"/>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row>
    <row r="114" spans="1:35" s="24" customFormat="1" ht="15.75">
      <c r="A114" s="120"/>
      <c r="B114" s="111"/>
      <c r="C114" s="90"/>
      <c r="D114" s="90"/>
      <c r="E114" s="23"/>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row>
    <row r="115" spans="1:35" s="24" customFormat="1" ht="15.75">
      <c r="A115" s="120"/>
      <c r="B115" s="111"/>
      <c r="C115" s="90"/>
      <c r="D115" s="90"/>
      <c r="E115" s="23"/>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row>
    <row r="116" spans="1:35" s="24" customFormat="1" ht="15.75">
      <c r="A116" s="120"/>
      <c r="B116" s="111"/>
      <c r="C116" s="90"/>
      <c r="D116" s="90"/>
      <c r="E116" s="23"/>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row>
    <row r="117" spans="1:35" s="24" customFormat="1" ht="15.75">
      <c r="A117" s="120"/>
      <c r="B117" s="111"/>
      <c r="C117" s="90"/>
      <c r="D117" s="90"/>
      <c r="E117" s="23"/>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row>
    <row r="118" spans="1:35" s="24" customFormat="1" ht="15.75">
      <c r="A118" s="120"/>
      <c r="B118" s="111"/>
      <c r="C118" s="90"/>
      <c r="D118" s="90"/>
      <c r="E118" s="23"/>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row>
    <row r="119" spans="1:35" s="24" customFormat="1" ht="15.75">
      <c r="A119" s="120"/>
      <c r="B119" s="111"/>
      <c r="C119" s="90"/>
      <c r="D119" s="90"/>
      <c r="E119" s="23"/>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row>
    <row r="120" spans="1:35" s="24" customFormat="1" ht="15.75">
      <c r="A120" s="120"/>
      <c r="B120" s="111"/>
      <c r="C120" s="90"/>
      <c r="D120" s="90"/>
      <c r="E120" s="23"/>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row>
    <row r="121" spans="1:35" s="24" customFormat="1" ht="15.75">
      <c r="A121" s="120"/>
      <c r="B121" s="111"/>
      <c r="C121" s="90"/>
      <c r="D121" s="90"/>
      <c r="E121" s="23"/>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row>
    <row r="122" spans="1:35" s="24" customFormat="1" ht="15.75">
      <c r="A122" s="120"/>
      <c r="B122" s="111"/>
      <c r="C122" s="90"/>
      <c r="D122" s="90"/>
      <c r="E122" s="23"/>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row>
    <row r="123" spans="1:35" s="24" customFormat="1" ht="15.75">
      <c r="A123" s="120"/>
      <c r="B123" s="111"/>
      <c r="C123" s="90"/>
      <c r="D123" s="90"/>
      <c r="E123" s="23"/>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row>
    <row r="124" spans="1:35" s="24" customFormat="1" ht="15.75">
      <c r="A124" s="120"/>
      <c r="B124" s="111"/>
      <c r="C124" s="90"/>
      <c r="D124" s="90"/>
      <c r="E124" s="23"/>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row>
    <row r="125" spans="1:35" s="24" customFormat="1" ht="15.75">
      <c r="A125" s="120"/>
      <c r="B125" s="111"/>
      <c r="C125" s="90"/>
      <c r="D125" s="90"/>
      <c r="E125" s="23"/>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row>
    <row r="126" spans="1:35" s="24" customFormat="1" ht="15.75">
      <c r="A126" s="120"/>
      <c r="B126" s="111"/>
      <c r="C126" s="90"/>
      <c r="D126" s="90"/>
      <c r="E126" s="23"/>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row>
    <row r="127" spans="1:35" s="24" customFormat="1" ht="15.75">
      <c r="A127" s="120"/>
      <c r="B127" s="111"/>
      <c r="C127" s="90"/>
      <c r="D127" s="90"/>
      <c r="E127" s="23"/>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row>
    <row r="128" spans="1:35" s="24" customFormat="1" ht="15.75">
      <c r="A128" s="120"/>
      <c r="B128" s="111"/>
      <c r="C128" s="90"/>
      <c r="D128" s="90"/>
      <c r="E128" s="23"/>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row>
    <row r="129" spans="1:35" s="24" customFormat="1" ht="15.75">
      <c r="A129" s="120"/>
      <c r="B129" s="111"/>
      <c r="C129" s="90"/>
      <c r="D129" s="90"/>
      <c r="E129" s="23"/>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row>
    <row r="130" spans="1:35" s="24" customFormat="1" ht="15.75">
      <c r="A130" s="120"/>
      <c r="B130" s="111"/>
      <c r="C130" s="90"/>
      <c r="D130" s="90"/>
      <c r="E130" s="23"/>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row>
    <row r="131" spans="1:35" s="24" customFormat="1" ht="15.75">
      <c r="A131" s="120"/>
      <c r="B131" s="111"/>
      <c r="C131" s="90"/>
      <c r="D131" s="90"/>
      <c r="E131" s="23"/>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row>
    <row r="132" spans="1:35" s="24" customFormat="1" ht="15.75">
      <c r="A132" s="120"/>
      <c r="B132" s="111"/>
      <c r="C132" s="90"/>
      <c r="D132" s="90"/>
      <c r="E132" s="23"/>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row>
    <row r="133" spans="1:35" s="24" customFormat="1" ht="15.75">
      <c r="A133" s="120"/>
      <c r="B133" s="111"/>
      <c r="C133" s="90"/>
      <c r="D133" s="90"/>
      <c r="E133" s="23"/>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row>
    <row r="134" spans="1:35" s="24" customFormat="1" ht="15.75">
      <c r="A134" s="120"/>
      <c r="B134" s="111"/>
      <c r="C134" s="90"/>
      <c r="D134" s="90"/>
      <c r="E134" s="23"/>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row>
    <row r="135" spans="1:35" s="24" customFormat="1" ht="15.75">
      <c r="A135" s="120"/>
      <c r="B135" s="111"/>
      <c r="C135" s="90"/>
      <c r="D135" s="90"/>
      <c r="E135" s="23"/>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row>
    <row r="136" spans="1:35" s="24" customFormat="1" ht="15.75">
      <c r="A136" s="120"/>
      <c r="B136" s="111"/>
      <c r="C136" s="90"/>
      <c r="D136" s="90"/>
      <c r="E136" s="23"/>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row>
    <row r="137" spans="1:35" s="24" customFormat="1" ht="15.75">
      <c r="A137" s="120"/>
      <c r="B137" s="111"/>
      <c r="C137" s="90"/>
      <c r="D137" s="90"/>
      <c r="E137" s="23"/>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row>
    <row r="138" spans="1:35" s="24" customFormat="1" ht="15.75">
      <c r="A138" s="120"/>
      <c r="B138" s="111"/>
      <c r="C138" s="90"/>
      <c r="D138" s="90"/>
      <c r="E138" s="23"/>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row>
    <row r="139" spans="1:35" s="24" customFormat="1" ht="15.75">
      <c r="A139" s="120"/>
      <c r="B139" s="111"/>
      <c r="C139" s="90"/>
      <c r="D139" s="90"/>
      <c r="E139" s="23"/>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row>
    <row r="140" spans="1:35" s="24" customFormat="1" ht="15.75">
      <c r="A140" s="120"/>
      <c r="B140" s="111"/>
      <c r="C140" s="90"/>
      <c r="D140" s="90"/>
      <c r="E140" s="23"/>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row>
    <row r="141" spans="1:35" s="24" customFormat="1" ht="15.75">
      <c r="A141" s="120"/>
      <c r="B141" s="111"/>
      <c r="C141" s="90"/>
      <c r="D141" s="90"/>
      <c r="E141" s="23"/>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row>
    <row r="142" spans="1:35" s="24" customFormat="1" ht="15.75">
      <c r="A142" s="120"/>
      <c r="B142" s="111"/>
      <c r="C142" s="90"/>
      <c r="D142" s="90"/>
      <c r="E142" s="23"/>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row>
    <row r="143" spans="1:35" s="24" customFormat="1" ht="15.75">
      <c r="A143" s="120"/>
      <c r="B143" s="111"/>
      <c r="C143" s="90"/>
      <c r="D143" s="90"/>
      <c r="E143" s="23"/>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row>
    <row r="144" spans="1:35" s="24" customFormat="1" ht="15.75">
      <c r="A144" s="120"/>
      <c r="B144" s="111"/>
      <c r="C144" s="90"/>
      <c r="D144" s="90"/>
      <c r="E144" s="23"/>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row>
    <row r="145" spans="1:35" s="24" customFormat="1" ht="15.75">
      <c r="A145" s="120"/>
      <c r="B145" s="111"/>
      <c r="C145" s="90"/>
      <c r="D145" s="90"/>
      <c r="E145" s="23"/>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row>
    <row r="146" spans="1:35" s="24" customFormat="1" ht="15.75">
      <c r="A146" s="120"/>
      <c r="B146" s="111"/>
      <c r="C146" s="90"/>
      <c r="D146" s="90"/>
      <c r="E146" s="23"/>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row>
    <row r="147" spans="1:35" s="24" customFormat="1" ht="15.75">
      <c r="A147" s="120"/>
      <c r="B147" s="111"/>
      <c r="C147" s="90"/>
      <c r="D147" s="90"/>
      <c r="E147" s="23"/>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row>
    <row r="148" spans="1:35" s="24" customFormat="1" ht="15.75">
      <c r="A148" s="120"/>
      <c r="B148" s="111"/>
      <c r="C148" s="90"/>
      <c r="D148" s="90"/>
      <c r="E148" s="23"/>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row>
    <row r="149" spans="1:35" s="24" customFormat="1" ht="15.75">
      <c r="A149" s="120"/>
      <c r="B149" s="111"/>
      <c r="C149" s="90"/>
      <c r="D149" s="90"/>
      <c r="E149" s="23"/>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row>
    <row r="150" spans="1:35" s="24" customFormat="1" ht="15.75">
      <c r="A150" s="120"/>
      <c r="B150" s="111"/>
      <c r="C150" s="90"/>
      <c r="D150" s="90"/>
      <c r="E150" s="23"/>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row>
    <row r="151" spans="1:35" s="24" customFormat="1" ht="15.75">
      <c r="A151" s="120"/>
      <c r="B151" s="111"/>
      <c r="C151" s="90"/>
      <c r="D151" s="90"/>
      <c r="E151" s="23"/>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row>
    <row r="152" spans="1:35" s="24" customFormat="1" ht="15.75">
      <c r="A152" s="120"/>
      <c r="B152" s="111"/>
      <c r="C152" s="90"/>
      <c r="D152" s="90"/>
      <c r="E152" s="23"/>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row>
    <row r="153" spans="1:35" s="24" customFormat="1" ht="15.75">
      <c r="A153" s="120"/>
      <c r="B153" s="111"/>
      <c r="C153" s="90"/>
      <c r="D153" s="90"/>
      <c r="E153" s="23"/>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row>
    <row r="154" spans="1:35" s="24" customFormat="1" ht="15.75">
      <c r="A154" s="120"/>
      <c r="B154" s="111"/>
      <c r="C154" s="90"/>
      <c r="D154" s="90"/>
      <c r="E154" s="23"/>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row>
    <row r="155" spans="1:35" s="24" customFormat="1" ht="15.75">
      <c r="A155" s="120"/>
      <c r="B155" s="111"/>
      <c r="C155" s="90"/>
      <c r="D155" s="90"/>
      <c r="E155" s="23"/>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row>
    <row r="156" spans="1:35" s="24" customFormat="1" ht="15.75">
      <c r="A156" s="120"/>
      <c r="B156" s="111"/>
      <c r="C156" s="90"/>
      <c r="D156" s="90"/>
      <c r="E156" s="23"/>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row>
    <row r="157" spans="1:35" s="24" customFormat="1" ht="15.75">
      <c r="A157" s="120"/>
      <c r="B157" s="111"/>
      <c r="C157" s="90"/>
      <c r="D157" s="90"/>
      <c r="E157" s="23"/>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row>
    <row r="158" spans="1:35" s="24" customFormat="1" ht="15.75">
      <c r="A158" s="120"/>
      <c r="B158" s="111"/>
      <c r="C158" s="90"/>
      <c r="D158" s="90"/>
      <c r="E158" s="23"/>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row>
    <row r="159" spans="1:35" s="24" customFormat="1" ht="15.75">
      <c r="A159" s="120"/>
      <c r="B159" s="111"/>
      <c r="C159" s="90"/>
      <c r="D159" s="90"/>
      <c r="E159" s="23"/>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row>
    <row r="160" spans="1:35" s="24" customFormat="1" ht="15.75">
      <c r="A160" s="120"/>
      <c r="B160" s="111"/>
      <c r="C160" s="90"/>
      <c r="D160" s="90"/>
      <c r="E160" s="23"/>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row>
    <row r="161" spans="1:35" s="24" customFormat="1" ht="15.75">
      <c r="A161" s="120"/>
      <c r="B161" s="111"/>
      <c r="C161" s="90"/>
      <c r="D161" s="90"/>
      <c r="E161" s="23"/>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row>
    <row r="162" spans="1:35" s="24" customFormat="1" ht="15.75">
      <c r="A162" s="120"/>
      <c r="B162" s="111"/>
      <c r="C162" s="90"/>
      <c r="D162" s="90"/>
      <c r="E162" s="23"/>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row>
    <row r="163" spans="1:35" s="24" customFormat="1" ht="15.75">
      <c r="A163" s="120"/>
      <c r="B163" s="111"/>
      <c r="C163" s="90"/>
      <c r="D163" s="90"/>
      <c r="E163" s="23"/>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row>
    <row r="164" spans="1:35" s="24" customFormat="1" ht="15.75">
      <c r="A164" s="120"/>
      <c r="B164" s="111"/>
      <c r="C164" s="90"/>
      <c r="D164" s="90"/>
      <c r="E164" s="23"/>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row>
    <row r="165" spans="1:35" s="24" customFormat="1" ht="15.75">
      <c r="A165" s="120"/>
      <c r="B165" s="111"/>
      <c r="C165" s="90"/>
      <c r="D165" s="90"/>
      <c r="E165" s="23"/>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row>
    <row r="166" spans="1:35" s="24" customFormat="1" ht="15.75">
      <c r="A166" s="120"/>
      <c r="B166" s="111"/>
      <c r="C166" s="90"/>
      <c r="D166" s="90"/>
      <c r="E166" s="23"/>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row>
    <row r="167" spans="1:35" s="24" customFormat="1" ht="15.75">
      <c r="A167" s="120"/>
      <c r="B167" s="111"/>
      <c r="C167" s="90"/>
      <c r="D167" s="90"/>
      <c r="E167" s="23"/>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row>
    <row r="168" spans="1:35" s="24" customFormat="1" ht="15.75">
      <c r="A168" s="120"/>
      <c r="B168" s="111"/>
      <c r="C168" s="90"/>
      <c r="D168" s="90"/>
      <c r="E168" s="23"/>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row>
    <row r="169" spans="1:35" s="24" customFormat="1" ht="15.75">
      <c r="A169" s="120"/>
      <c r="B169" s="111"/>
      <c r="C169" s="90"/>
      <c r="D169" s="90"/>
      <c r="E169" s="23"/>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row>
    <row r="170" spans="1:35" s="24" customFormat="1" ht="15.75">
      <c r="A170" s="120"/>
      <c r="B170" s="111"/>
      <c r="C170" s="90"/>
      <c r="D170" s="90"/>
      <c r="E170" s="23"/>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row>
    <row r="171" spans="1:35" s="24" customFormat="1" ht="15.75">
      <c r="A171" s="120"/>
      <c r="B171" s="111"/>
      <c r="C171" s="90"/>
      <c r="D171" s="90"/>
      <c r="E171" s="23"/>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row>
    <row r="172" spans="1:35" s="24" customFormat="1" ht="15.75">
      <c r="A172" s="120"/>
      <c r="B172" s="111"/>
      <c r="C172" s="90"/>
      <c r="D172" s="90"/>
      <c r="E172" s="23"/>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row>
    <row r="173" spans="1:35" s="24" customFormat="1" ht="15.75">
      <c r="A173" s="120"/>
      <c r="B173" s="111"/>
      <c r="C173" s="90"/>
      <c r="D173" s="90"/>
      <c r="E173" s="23"/>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row>
    <row r="174" spans="1:35" s="24" customFormat="1" ht="15.75">
      <c r="A174" s="120"/>
      <c r="B174" s="111"/>
      <c r="C174" s="90"/>
      <c r="D174" s="90"/>
      <c r="E174" s="23"/>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row>
    <row r="175" spans="1:35" s="24" customFormat="1" ht="15.75">
      <c r="A175" s="120"/>
      <c r="B175" s="111"/>
      <c r="C175" s="90"/>
      <c r="D175" s="90"/>
      <c r="E175" s="23"/>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row>
    <row r="176" spans="1:35" s="24" customFormat="1" ht="15.75">
      <c r="A176" s="120"/>
      <c r="B176" s="111"/>
      <c r="C176" s="90"/>
      <c r="D176" s="90"/>
      <c r="E176" s="23"/>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row>
    <row r="177" spans="1:35" s="24" customFormat="1" ht="15.75">
      <c r="A177" s="120"/>
      <c r="B177" s="111"/>
      <c r="C177" s="90"/>
      <c r="D177" s="90"/>
      <c r="E177" s="23"/>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row>
    <row r="178" spans="1:35" s="24" customFormat="1" ht="15.75">
      <c r="A178" s="120"/>
      <c r="B178" s="111"/>
      <c r="C178" s="90"/>
      <c r="D178" s="90"/>
      <c r="E178" s="23"/>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row>
    <row r="179" spans="1:35" s="24" customFormat="1" ht="15.75">
      <c r="A179" s="120"/>
      <c r="B179" s="111"/>
      <c r="C179" s="90"/>
      <c r="D179" s="90"/>
      <c r="E179" s="23"/>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row>
    <row r="180" spans="1:35" s="24" customFormat="1" ht="15.75">
      <c r="A180" s="120"/>
      <c r="B180" s="111"/>
      <c r="C180" s="90"/>
      <c r="D180" s="90"/>
      <c r="E180" s="23"/>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row>
    <row r="181" spans="1:35" s="24" customFormat="1" ht="15.75">
      <c r="A181" s="120"/>
      <c r="B181" s="111"/>
      <c r="C181" s="90"/>
      <c r="D181" s="90"/>
      <c r="E181" s="23"/>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row>
    <row r="182" spans="1:35" s="24" customFormat="1" ht="15.75">
      <c r="A182" s="120"/>
      <c r="B182" s="111"/>
      <c r="C182" s="90"/>
      <c r="D182" s="90"/>
      <c r="E182" s="23"/>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row>
    <row r="183" spans="1:35" s="24" customFormat="1" ht="15.75">
      <c r="A183" s="120"/>
      <c r="B183" s="111"/>
      <c r="C183" s="90"/>
      <c r="D183" s="90"/>
      <c r="E183" s="23"/>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row>
    <row r="184" spans="1:35" s="24" customFormat="1" ht="15.75">
      <c r="A184" s="120"/>
      <c r="B184" s="111"/>
      <c r="C184" s="90"/>
      <c r="D184" s="90"/>
      <c r="E184" s="23"/>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row>
    <row r="185" spans="1:35" s="24" customFormat="1" ht="15.75">
      <c r="A185" s="120"/>
      <c r="B185" s="111"/>
      <c r="C185" s="90"/>
      <c r="D185" s="90"/>
      <c r="E185" s="23"/>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row>
    <row r="186" spans="1:35" s="24" customFormat="1" ht="15.75">
      <c r="A186" s="120"/>
      <c r="B186" s="111"/>
      <c r="C186" s="90"/>
      <c r="D186" s="90"/>
      <c r="E186" s="23"/>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row>
    <row r="187" spans="1:35" s="24" customFormat="1" ht="15.75">
      <c r="A187" s="120"/>
      <c r="B187" s="111"/>
      <c r="C187" s="90"/>
      <c r="D187" s="90"/>
      <c r="E187" s="23"/>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row>
    <row r="188" spans="1:35" s="24" customFormat="1" ht="15.75">
      <c r="A188" s="120"/>
      <c r="B188" s="111"/>
      <c r="C188" s="90"/>
      <c r="D188" s="90"/>
      <c r="E188" s="23"/>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row>
    <row r="189" spans="1:35" s="24" customFormat="1" ht="15.75">
      <c r="A189" s="120"/>
      <c r="B189" s="111"/>
      <c r="C189" s="90"/>
      <c r="D189" s="90"/>
      <c r="E189" s="23"/>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row>
    <row r="190" spans="1:35" s="24" customFormat="1" ht="15.75">
      <c r="A190" s="120"/>
      <c r="B190" s="111"/>
      <c r="C190" s="90"/>
      <c r="D190" s="90"/>
      <c r="E190" s="23"/>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row>
    <row r="191" spans="1:35" s="24" customFormat="1" ht="15.75">
      <c r="A191" s="120"/>
      <c r="B191" s="111"/>
      <c r="C191" s="90"/>
      <c r="D191" s="90"/>
      <c r="E191" s="23"/>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row>
    <row r="192" spans="1:35" s="24" customFormat="1" ht="15.75">
      <c r="A192" s="120"/>
      <c r="B192" s="111"/>
      <c r="C192" s="90"/>
      <c r="D192" s="90"/>
      <c r="E192" s="23"/>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row>
    <row r="193" spans="1:35" s="24" customFormat="1" ht="15.75">
      <c r="A193" s="120"/>
      <c r="B193" s="111"/>
      <c r="C193" s="90"/>
      <c r="D193" s="90"/>
      <c r="E193" s="23"/>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row>
    <row r="194" spans="1:35" s="24" customFormat="1" ht="15.75">
      <c r="A194" s="120"/>
      <c r="B194" s="111"/>
      <c r="C194" s="90"/>
      <c r="D194" s="90"/>
      <c r="E194" s="23"/>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row>
    <row r="195" spans="1:35" s="24" customFormat="1" ht="15.75">
      <c r="A195" s="120"/>
      <c r="B195" s="111"/>
      <c r="C195" s="90"/>
      <c r="D195" s="90"/>
      <c r="E195" s="23"/>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row>
    <row r="196" spans="1:35" s="24" customFormat="1" ht="15.75">
      <c r="A196" s="120"/>
      <c r="B196" s="111"/>
      <c r="C196" s="90"/>
      <c r="D196" s="90"/>
      <c r="E196" s="23"/>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row>
    <row r="197" spans="1:35" s="24" customFormat="1" ht="15.75">
      <c r="A197" s="120"/>
      <c r="B197" s="111"/>
      <c r="C197" s="90"/>
      <c r="D197" s="90"/>
      <c r="E197" s="23"/>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row>
    <row r="198" spans="1:35" s="24" customFormat="1" ht="15.75">
      <c r="A198" s="120"/>
      <c r="B198" s="111"/>
      <c r="C198" s="90"/>
      <c r="D198" s="90"/>
      <c r="E198" s="23"/>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row>
    <row r="199" spans="1:35" s="24" customFormat="1" ht="15.75">
      <c r="A199" s="120"/>
      <c r="B199" s="111"/>
      <c r="C199" s="90"/>
      <c r="D199" s="90"/>
      <c r="E199" s="23"/>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row>
    <row r="200" spans="1:35" s="24" customFormat="1" ht="15.75">
      <c r="A200" s="120"/>
      <c r="B200" s="111"/>
      <c r="C200" s="90"/>
      <c r="D200" s="90"/>
      <c r="E200" s="23"/>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row>
    <row r="201" spans="1:35" s="24" customFormat="1" ht="15.75">
      <c r="A201" s="120"/>
      <c r="B201" s="111"/>
      <c r="C201" s="90"/>
      <c r="D201" s="90"/>
      <c r="E201" s="23"/>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row>
    <row r="202" spans="1:35" s="24" customFormat="1" ht="15.75">
      <c r="A202" s="120"/>
      <c r="B202" s="111"/>
      <c r="C202" s="90"/>
      <c r="D202" s="90"/>
      <c r="E202" s="23"/>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row>
    <row r="203" spans="1:35" s="24" customFormat="1" ht="15.75">
      <c r="A203" s="120"/>
      <c r="B203" s="111"/>
      <c r="C203" s="90"/>
      <c r="D203" s="90"/>
      <c r="E203" s="23"/>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row>
    <row r="204" spans="1:35" s="24" customFormat="1" ht="15.75">
      <c r="A204" s="120"/>
      <c r="B204" s="111"/>
      <c r="C204" s="90"/>
      <c r="D204" s="90"/>
      <c r="E204" s="23"/>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row>
    <row r="205" spans="1:35" s="24" customFormat="1" ht="15.75">
      <c r="A205" s="120"/>
      <c r="B205" s="111"/>
      <c r="C205" s="90"/>
      <c r="D205" s="90"/>
      <c r="E205" s="23"/>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row>
    <row r="206" spans="1:35" s="24" customFormat="1" ht="15.75">
      <c r="A206" s="120"/>
      <c r="B206" s="111"/>
      <c r="C206" s="90"/>
      <c r="D206" s="90"/>
      <c r="E206" s="23"/>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row>
    <row r="207" spans="1:35" s="24" customFormat="1" ht="15.75">
      <c r="A207" s="120"/>
      <c r="B207" s="111"/>
      <c r="C207" s="90"/>
      <c r="D207" s="90"/>
      <c r="E207" s="23"/>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row>
    <row r="208" spans="1:35" s="24" customFormat="1" ht="15.75">
      <c r="A208" s="120"/>
      <c r="B208" s="111"/>
      <c r="C208" s="90"/>
      <c r="D208" s="90"/>
      <c r="E208" s="23"/>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row>
    <row r="209" spans="1:35" s="24" customFormat="1" ht="15.75">
      <c r="A209" s="120"/>
      <c r="B209" s="111"/>
      <c r="C209" s="90"/>
      <c r="D209" s="90"/>
      <c r="E209" s="23"/>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row>
    <row r="210" spans="1:35" s="24" customFormat="1" ht="15.75">
      <c r="A210" s="120"/>
      <c r="B210" s="111"/>
      <c r="C210" s="90"/>
      <c r="D210" s="90"/>
      <c r="E210" s="23"/>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row>
    <row r="211" spans="1:35" s="24" customFormat="1" ht="15.75">
      <c r="A211" s="120"/>
      <c r="B211" s="111"/>
      <c r="C211" s="90"/>
      <c r="D211" s="90"/>
      <c r="E211" s="23"/>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row>
    <row r="212" spans="1:35" s="24" customFormat="1" ht="15.75">
      <c r="A212" s="120"/>
      <c r="B212" s="111"/>
      <c r="C212" s="90"/>
      <c r="D212" s="90"/>
      <c r="E212" s="23"/>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row>
    <row r="213" spans="1:35" s="24" customFormat="1" ht="15.75">
      <c r="A213" s="120"/>
      <c r="B213" s="111"/>
      <c r="C213" s="90"/>
      <c r="D213" s="90"/>
      <c r="E213" s="23"/>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row>
    <row r="214" spans="1:35" s="24" customFormat="1" ht="15.75">
      <c r="A214" s="120"/>
      <c r="B214" s="111"/>
      <c r="C214" s="90"/>
      <c r="D214" s="90"/>
      <c r="E214" s="23"/>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row>
    <row r="215" spans="1:35" s="24" customFormat="1" ht="15.75">
      <c r="A215" s="120"/>
      <c r="B215" s="111"/>
      <c r="C215" s="90"/>
      <c r="D215" s="90"/>
      <c r="E215" s="23"/>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row>
    <row r="216" spans="1:35" s="24" customFormat="1" ht="15.75">
      <c r="A216" s="120"/>
      <c r="B216" s="111"/>
      <c r="C216" s="90"/>
      <c r="D216" s="90"/>
      <c r="E216" s="23"/>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row>
    <row r="217" spans="1:35" s="24" customFormat="1" ht="15.75">
      <c r="A217" s="120"/>
      <c r="B217" s="111"/>
      <c r="C217" s="90"/>
      <c r="D217" s="90"/>
      <c r="E217" s="23"/>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row>
    <row r="218" spans="1:35" s="24" customFormat="1" ht="15.75">
      <c r="A218" s="120"/>
      <c r="B218" s="111"/>
      <c r="C218" s="90"/>
      <c r="D218" s="90"/>
      <c r="E218" s="23"/>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row>
    <row r="219" spans="1:35" s="24" customFormat="1" ht="15.75">
      <c r="A219" s="120"/>
      <c r="B219" s="111"/>
      <c r="C219" s="90"/>
      <c r="D219" s="90"/>
      <c r="E219" s="23"/>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row>
    <row r="220" spans="1:35" s="24" customFormat="1" ht="15.75">
      <c r="A220" s="120"/>
      <c r="B220" s="111"/>
      <c r="C220" s="90"/>
      <c r="D220" s="90"/>
      <c r="E220" s="23"/>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row>
    <row r="221" spans="1:35" s="24" customFormat="1" ht="15.75">
      <c r="A221" s="120"/>
      <c r="B221" s="111"/>
      <c r="C221" s="90"/>
      <c r="D221" s="90"/>
      <c r="E221" s="23"/>
      <c r="F221" s="306"/>
      <c r="G221" s="306"/>
      <c r="H221" s="306"/>
      <c r="I221" s="306"/>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row>
    <row r="222" spans="1:35" s="24" customFormat="1" ht="15.75">
      <c r="A222" s="120"/>
      <c r="B222" s="111"/>
      <c r="C222" s="90"/>
      <c r="D222" s="90"/>
      <c r="E222" s="23"/>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row>
    <row r="223" spans="1:35" s="24" customFormat="1" ht="15.75">
      <c r="A223" s="120"/>
      <c r="B223" s="111"/>
      <c r="C223" s="90"/>
      <c r="D223" s="90"/>
      <c r="E223" s="23"/>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row>
    <row r="224" spans="1:35" s="24" customFormat="1" ht="15.75">
      <c r="A224" s="120"/>
      <c r="B224" s="111"/>
      <c r="C224" s="90"/>
      <c r="D224" s="90"/>
      <c r="E224" s="23"/>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row>
    <row r="225" spans="1:35" s="24" customFormat="1" ht="15.75">
      <c r="A225" s="120"/>
      <c r="B225" s="111"/>
      <c r="C225" s="90"/>
      <c r="D225" s="90"/>
      <c r="E225" s="23"/>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row>
    <row r="226" spans="1:35" s="24" customFormat="1" ht="15.75">
      <c r="A226" s="120"/>
      <c r="B226" s="111"/>
      <c r="C226" s="90"/>
      <c r="D226" s="90"/>
      <c r="E226" s="23"/>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row>
    <row r="227" spans="1:35" s="24" customFormat="1" ht="15.75">
      <c r="A227" s="120"/>
      <c r="B227" s="111"/>
      <c r="C227" s="90"/>
      <c r="D227" s="90"/>
      <c r="E227" s="23"/>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row>
    <row r="228" spans="1:35" s="24" customFormat="1" ht="15.75">
      <c r="A228" s="120"/>
      <c r="B228" s="111"/>
      <c r="C228" s="90"/>
      <c r="D228" s="90"/>
      <c r="E228" s="23"/>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row>
    <row r="229" spans="1:35" s="24" customFormat="1" ht="15.75">
      <c r="A229" s="120"/>
      <c r="B229" s="111"/>
      <c r="C229" s="90"/>
      <c r="D229" s="90"/>
      <c r="E229" s="23"/>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row>
    <row r="230" spans="1:35" s="24" customFormat="1" ht="15.75">
      <c r="A230" s="120"/>
      <c r="B230" s="111"/>
      <c r="C230" s="90"/>
      <c r="D230" s="90"/>
      <c r="E230" s="23"/>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row>
    <row r="231" spans="1:35" s="24" customFormat="1" ht="15.75">
      <c r="A231" s="120"/>
      <c r="B231" s="111"/>
      <c r="C231" s="90"/>
      <c r="D231" s="90"/>
      <c r="E231" s="23"/>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row>
    <row r="232" spans="1:35" s="24" customFormat="1" ht="15.75">
      <c r="A232" s="120"/>
      <c r="B232" s="111"/>
      <c r="C232" s="90"/>
      <c r="D232" s="90"/>
      <c r="E232" s="23"/>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row>
    <row r="233" spans="1:35" s="24" customFormat="1" ht="15.75">
      <c r="A233" s="120"/>
      <c r="B233" s="111"/>
      <c r="C233" s="90"/>
      <c r="D233" s="90"/>
      <c r="E233" s="23"/>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row>
    <row r="234" spans="1:35" s="24" customFormat="1" ht="15.75">
      <c r="A234" s="120"/>
      <c r="B234" s="111"/>
      <c r="C234" s="90"/>
      <c r="D234" s="90"/>
      <c r="E234" s="23"/>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row>
    <row r="235" spans="1:35" s="24" customFormat="1" ht="15.75">
      <c r="A235" s="120"/>
      <c r="B235" s="111"/>
      <c r="C235" s="90"/>
      <c r="D235" s="90"/>
      <c r="E235" s="23"/>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row>
    <row r="236" spans="1:35" s="24" customFormat="1" ht="15.75">
      <c r="A236" s="120"/>
      <c r="B236" s="111"/>
      <c r="C236" s="90"/>
      <c r="D236" s="90"/>
      <c r="E236" s="23"/>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row>
    <row r="237" spans="1:35" s="24" customFormat="1" ht="15.75">
      <c r="A237" s="120"/>
      <c r="B237" s="111"/>
      <c r="C237" s="90"/>
      <c r="D237" s="90"/>
      <c r="E237" s="23"/>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row>
    <row r="238" spans="1:35" s="24" customFormat="1" ht="15.75">
      <c r="A238" s="120"/>
      <c r="B238" s="111"/>
      <c r="C238" s="90"/>
      <c r="D238" s="90"/>
      <c r="E238" s="23"/>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row>
    <row r="239" spans="1:35" s="24" customFormat="1" ht="15.75">
      <c r="A239" s="120"/>
      <c r="B239" s="111"/>
      <c r="C239" s="90"/>
      <c r="D239" s="90"/>
      <c r="E239" s="23"/>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row>
    <row r="240" spans="1:35" s="24" customFormat="1" ht="15.75">
      <c r="A240" s="120"/>
      <c r="B240" s="111"/>
      <c r="C240" s="90"/>
      <c r="D240" s="90"/>
      <c r="E240" s="23"/>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row>
    <row r="241" spans="1:35" s="24" customFormat="1" ht="15.75">
      <c r="A241" s="120"/>
      <c r="B241" s="111"/>
      <c r="C241" s="90"/>
      <c r="D241" s="90"/>
      <c r="E241" s="23"/>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row>
    <row r="242" spans="1:35" s="24" customFormat="1" ht="15.75">
      <c r="A242" s="120"/>
      <c r="B242" s="111"/>
      <c r="C242" s="90"/>
      <c r="D242" s="90"/>
      <c r="E242" s="23"/>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row>
    <row r="243" spans="1:35" s="24" customFormat="1" ht="15.75">
      <c r="A243" s="120"/>
      <c r="B243" s="111"/>
      <c r="C243" s="90"/>
      <c r="D243" s="90"/>
      <c r="E243" s="23"/>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row>
    <row r="244" spans="1:35" s="24" customFormat="1" ht="15.75">
      <c r="A244" s="120"/>
      <c r="B244" s="111"/>
      <c r="C244" s="90"/>
      <c r="D244" s="90"/>
      <c r="E244" s="23"/>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row>
    <row r="245" spans="1:35" s="24" customFormat="1" ht="15.75">
      <c r="A245" s="120"/>
      <c r="B245" s="111"/>
      <c r="C245" s="90"/>
      <c r="D245" s="90"/>
      <c r="E245" s="23"/>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row>
    <row r="246" spans="1:35" s="24" customFormat="1" ht="15.75">
      <c r="A246" s="120"/>
      <c r="B246" s="111"/>
      <c r="C246" s="90"/>
      <c r="D246" s="90"/>
      <c r="E246" s="23"/>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row>
    <row r="247" spans="1:35" s="24" customFormat="1" ht="15.75">
      <c r="A247" s="120"/>
      <c r="B247" s="111"/>
      <c r="C247" s="90"/>
      <c r="D247" s="90"/>
      <c r="E247" s="23"/>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row>
    <row r="248" spans="1:35" s="24" customFormat="1" ht="15.75">
      <c r="A248" s="120"/>
      <c r="B248" s="111"/>
      <c r="C248" s="90"/>
      <c r="D248" s="90"/>
      <c r="E248" s="23"/>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row>
    <row r="249" spans="1:35" s="24" customFormat="1" ht="15.75">
      <c r="A249" s="120"/>
      <c r="B249" s="111"/>
      <c r="C249" s="90"/>
      <c r="D249" s="90"/>
      <c r="E249" s="23"/>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row>
    <row r="250" spans="1:35" s="24" customFormat="1" ht="15.75">
      <c r="A250" s="120"/>
      <c r="B250" s="111"/>
      <c r="C250" s="90"/>
      <c r="D250" s="90"/>
      <c r="E250" s="23"/>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row>
    <row r="251" spans="1:35" s="24" customFormat="1" ht="15.75">
      <c r="A251" s="120"/>
      <c r="B251" s="111"/>
      <c r="C251" s="90"/>
      <c r="D251" s="90"/>
      <c r="E251" s="23"/>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row>
    <row r="252" spans="1:35" s="24" customFormat="1" ht="15.75">
      <c r="A252" s="120"/>
      <c r="B252" s="111"/>
      <c r="C252" s="90"/>
      <c r="D252" s="90"/>
      <c r="E252" s="23"/>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row>
    <row r="253" spans="1:35" s="24" customFormat="1" ht="15.75">
      <c r="A253" s="120"/>
      <c r="B253" s="111"/>
      <c r="C253" s="90"/>
      <c r="D253" s="90"/>
      <c r="E253" s="23"/>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row>
    <row r="254" spans="1:35" s="24" customFormat="1" ht="15.75">
      <c r="A254" s="120"/>
      <c r="B254" s="111"/>
      <c r="C254" s="90"/>
      <c r="D254" s="90"/>
      <c r="E254" s="23"/>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row>
    <row r="255" spans="1:35" s="24" customFormat="1" ht="15.75">
      <c r="A255" s="120"/>
      <c r="B255" s="111"/>
      <c r="C255" s="90"/>
      <c r="D255" s="90"/>
      <c r="E255" s="23"/>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row>
    <row r="256" spans="1:35" s="24" customFormat="1" ht="15.75">
      <c r="A256" s="120"/>
      <c r="B256" s="111"/>
      <c r="C256" s="90"/>
      <c r="D256" s="90"/>
      <c r="E256" s="23"/>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row>
    <row r="257" spans="1:35" s="24" customFormat="1" ht="15.75">
      <c r="A257" s="120"/>
      <c r="B257" s="111"/>
      <c r="C257" s="90"/>
      <c r="D257" s="90"/>
      <c r="E257" s="23"/>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row>
    <row r="258" spans="1:35" s="24" customFormat="1" ht="15.75">
      <c r="A258" s="120"/>
      <c r="B258" s="111"/>
      <c r="C258" s="90"/>
      <c r="D258" s="90"/>
      <c r="E258" s="23"/>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row>
    <row r="259" spans="1:35" s="24" customFormat="1" ht="15.75">
      <c r="A259" s="120"/>
      <c r="B259" s="111"/>
      <c r="C259" s="90"/>
      <c r="D259" s="90"/>
      <c r="E259" s="23"/>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row>
    <row r="260" spans="1:35" s="24" customFormat="1" ht="15.75">
      <c r="A260" s="120"/>
      <c r="B260" s="111"/>
      <c r="C260" s="90"/>
      <c r="D260" s="90"/>
      <c r="E260" s="23"/>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row>
    <row r="261" spans="1:35" s="24" customFormat="1" ht="15.75">
      <c r="A261" s="120"/>
      <c r="B261" s="111"/>
      <c r="C261" s="90"/>
      <c r="D261" s="90"/>
      <c r="E261" s="23"/>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row>
    <row r="262" spans="1:35" s="24" customFormat="1" ht="15.75">
      <c r="A262" s="120"/>
      <c r="B262" s="111"/>
      <c r="C262" s="90"/>
      <c r="D262" s="90"/>
      <c r="E262" s="23"/>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row>
    <row r="263" spans="1:35" s="24" customFormat="1" ht="15.75">
      <c r="A263" s="120"/>
      <c r="B263" s="111"/>
      <c r="C263" s="90"/>
      <c r="D263" s="90"/>
      <c r="E263" s="23"/>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row>
    <row r="264" spans="1:35" s="24" customFormat="1" ht="15.75">
      <c r="A264" s="120"/>
      <c r="B264" s="111"/>
      <c r="C264" s="90"/>
      <c r="D264" s="90"/>
      <c r="E264" s="23"/>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row>
    <row r="265" spans="1:35" s="24" customFormat="1" ht="15.75">
      <c r="A265" s="120"/>
      <c r="B265" s="111"/>
      <c r="C265" s="90"/>
      <c r="D265" s="90"/>
      <c r="E265" s="23"/>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row>
    <row r="266" spans="1:35" s="24" customFormat="1" ht="15.75">
      <c r="A266" s="120"/>
      <c r="B266" s="111"/>
      <c r="C266" s="90"/>
      <c r="D266" s="90"/>
      <c r="E266" s="23"/>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row>
    <row r="267" spans="1:35" s="24" customFormat="1" ht="15.75">
      <c r="A267" s="120"/>
      <c r="B267" s="111"/>
      <c r="C267" s="90"/>
      <c r="D267" s="90"/>
      <c r="E267" s="23"/>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row>
    <row r="268" spans="1:35" s="24" customFormat="1" ht="15.75">
      <c r="A268" s="120"/>
      <c r="B268" s="111"/>
      <c r="C268" s="90"/>
      <c r="D268" s="90"/>
      <c r="E268" s="23"/>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row>
    <row r="269" spans="1:35" s="24" customFormat="1" ht="15.75">
      <c r="A269" s="120"/>
      <c r="B269" s="111"/>
      <c r="C269" s="90"/>
      <c r="D269" s="90"/>
      <c r="E269" s="23"/>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row>
    <row r="270" spans="1:35" s="24" customFormat="1" ht="15.75">
      <c r="A270" s="120"/>
      <c r="B270" s="111"/>
      <c r="C270" s="90"/>
      <c r="D270" s="90"/>
      <c r="E270" s="23"/>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row>
    <row r="271" spans="1:35" s="24" customFormat="1" ht="15.75">
      <c r="A271" s="120"/>
      <c r="B271" s="111"/>
      <c r="C271" s="90"/>
      <c r="D271" s="90"/>
      <c r="E271" s="23"/>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row>
    <row r="272" spans="1:35" s="24" customFormat="1" ht="15.75">
      <c r="A272" s="120"/>
      <c r="B272" s="111"/>
      <c r="C272" s="90"/>
      <c r="D272" s="90"/>
      <c r="E272" s="23"/>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row>
    <row r="273" spans="1:35" s="24" customFormat="1" ht="15.75">
      <c r="A273" s="120"/>
      <c r="B273" s="111"/>
      <c r="C273" s="90"/>
      <c r="D273" s="90"/>
      <c r="E273" s="23"/>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row>
    <row r="274" spans="1:35" s="24" customFormat="1" ht="15.75">
      <c r="A274" s="120"/>
      <c r="B274" s="111"/>
      <c r="C274" s="90"/>
      <c r="D274" s="90"/>
      <c r="E274" s="23"/>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row>
    <row r="275" spans="1:35" s="24" customFormat="1" ht="15.75">
      <c r="A275" s="120"/>
      <c r="B275" s="111"/>
      <c r="C275" s="90"/>
      <c r="D275" s="90"/>
      <c r="E275" s="23"/>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row>
    <row r="276" spans="1:35" s="24" customFormat="1" ht="15.75">
      <c r="A276" s="120"/>
      <c r="B276" s="111"/>
      <c r="C276" s="90"/>
      <c r="D276" s="90"/>
      <c r="E276" s="23"/>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row>
    <row r="277" spans="1:35" s="24" customFormat="1" ht="15.75">
      <c r="A277" s="120"/>
      <c r="B277" s="111"/>
      <c r="C277" s="90"/>
      <c r="D277" s="90"/>
      <c r="E277" s="23"/>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row>
    <row r="278" spans="1:35" s="24" customFormat="1" ht="15.75">
      <c r="A278" s="120"/>
      <c r="B278" s="111"/>
      <c r="C278" s="90"/>
      <c r="D278" s="90"/>
      <c r="E278" s="23"/>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row>
    <row r="279" spans="1:35" s="24" customFormat="1" ht="15.75">
      <c r="A279" s="120"/>
      <c r="B279" s="111"/>
      <c r="C279" s="90"/>
      <c r="D279" s="90"/>
      <c r="E279" s="23"/>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row>
    <row r="280" spans="1:35" s="24" customFormat="1" ht="15.75">
      <c r="A280" s="120"/>
      <c r="B280" s="111"/>
      <c r="C280" s="90"/>
      <c r="D280" s="90"/>
      <c r="E280" s="23"/>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row>
    <row r="281" spans="1:35" s="24" customFormat="1" ht="15.75">
      <c r="A281" s="120"/>
      <c r="B281" s="111"/>
      <c r="C281" s="90"/>
      <c r="D281" s="90"/>
      <c r="E281" s="23"/>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row>
    <row r="282" spans="1:35" s="24" customFormat="1" ht="15.75">
      <c r="A282" s="120"/>
      <c r="B282" s="111"/>
      <c r="C282" s="90"/>
      <c r="D282" s="90"/>
      <c r="E282" s="23"/>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row>
    <row r="283" spans="1:35" s="24" customFormat="1" ht="15.75">
      <c r="A283" s="120"/>
      <c r="B283" s="111"/>
      <c r="C283" s="90"/>
      <c r="D283" s="90"/>
      <c r="E283" s="23"/>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row>
    <row r="284" spans="1:35" s="24" customFormat="1" ht="15.75">
      <c r="A284" s="120"/>
      <c r="B284" s="111"/>
      <c r="C284" s="90"/>
      <c r="D284" s="90"/>
      <c r="E284" s="23"/>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row>
    <row r="285" spans="1:35" s="24" customFormat="1" ht="15.75">
      <c r="A285" s="120"/>
      <c r="B285" s="111"/>
      <c r="C285" s="90"/>
      <c r="D285" s="90"/>
      <c r="E285" s="23"/>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row>
    <row r="286" spans="1:35" s="24" customFormat="1" ht="15.75">
      <c r="A286" s="120"/>
      <c r="B286" s="111"/>
      <c r="C286" s="90"/>
      <c r="D286" s="90"/>
      <c r="E286" s="23"/>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row>
    <row r="287" spans="1:35" s="24" customFormat="1" ht="15.75">
      <c r="A287" s="120"/>
      <c r="B287" s="111"/>
      <c r="C287" s="90"/>
      <c r="D287" s="90"/>
      <c r="E287" s="23"/>
      <c r="F287" s="306"/>
      <c r="G287" s="306"/>
      <c r="H287" s="306"/>
      <c r="I287" s="306"/>
      <c r="J287" s="306"/>
      <c r="K287" s="306"/>
      <c r="L287" s="306"/>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row>
    <row r="288" spans="1:35" s="24" customFormat="1" ht="15.75">
      <c r="A288" s="120"/>
      <c r="B288" s="111"/>
      <c r="C288" s="90"/>
      <c r="D288" s="90"/>
      <c r="E288" s="23"/>
      <c r="F288" s="306"/>
      <c r="G288" s="306"/>
      <c r="H288" s="306"/>
      <c r="I288" s="306"/>
      <c r="J288" s="306"/>
      <c r="K288" s="306"/>
      <c r="L288" s="306"/>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row>
    <row r="289" spans="1:35" s="24" customFormat="1" ht="15.75">
      <c r="A289" s="120"/>
      <c r="B289" s="111"/>
      <c r="C289" s="90"/>
      <c r="D289" s="90"/>
      <c r="E289" s="23"/>
      <c r="F289" s="306"/>
      <c r="G289" s="306"/>
      <c r="H289" s="306"/>
      <c r="I289" s="306"/>
      <c r="J289" s="306"/>
      <c r="K289" s="306"/>
      <c r="L289" s="306"/>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row>
    <row r="290" spans="1:35" s="24" customFormat="1" ht="15.75">
      <c r="A290" s="120"/>
      <c r="B290" s="111"/>
      <c r="C290" s="90"/>
      <c r="D290" s="90"/>
      <c r="E290" s="23"/>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row>
    <row r="291" spans="1:35" s="24" customFormat="1" ht="15.75">
      <c r="A291" s="120"/>
      <c r="B291" s="111"/>
      <c r="C291" s="90"/>
      <c r="D291" s="90"/>
      <c r="E291" s="23"/>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row>
    <row r="292" spans="1:35" s="24" customFormat="1" ht="15.75">
      <c r="A292" s="120"/>
      <c r="B292" s="111"/>
      <c r="C292" s="90"/>
      <c r="D292" s="90"/>
      <c r="E292" s="23"/>
      <c r="F292" s="306"/>
      <c r="G292" s="306"/>
      <c r="H292" s="306"/>
      <c r="I292" s="306"/>
      <c r="J292" s="306"/>
      <c r="K292" s="306"/>
      <c r="L292" s="306"/>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row>
    <row r="293" spans="1:35" s="24" customFormat="1" ht="15.75">
      <c r="A293" s="120"/>
      <c r="B293" s="111"/>
      <c r="C293" s="90"/>
      <c r="D293" s="90"/>
      <c r="E293" s="23"/>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row>
    <row r="294" spans="1:35" s="24" customFormat="1" ht="15.75">
      <c r="A294" s="120"/>
      <c r="B294" s="111"/>
      <c r="C294" s="90"/>
      <c r="D294" s="90"/>
      <c r="E294" s="23"/>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row>
    <row r="295" spans="1:35" s="24" customFormat="1" ht="15.75">
      <c r="A295" s="120"/>
      <c r="B295" s="111"/>
      <c r="C295" s="90"/>
      <c r="D295" s="90"/>
      <c r="E295" s="23"/>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row>
    <row r="296" spans="1:35" s="24" customFormat="1" ht="15.75">
      <c r="A296" s="120"/>
      <c r="B296" s="111"/>
      <c r="C296" s="90"/>
      <c r="D296" s="90"/>
      <c r="E296" s="23"/>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row>
    <row r="297" spans="1:35" s="24" customFormat="1" ht="15.75">
      <c r="A297" s="120"/>
      <c r="B297" s="111"/>
      <c r="C297" s="90"/>
      <c r="D297" s="90"/>
      <c r="E297" s="23"/>
      <c r="F297" s="306"/>
      <c r="G297" s="306"/>
      <c r="H297" s="306"/>
      <c r="I297" s="306"/>
      <c r="J297" s="306"/>
      <c r="K297" s="306"/>
      <c r="L297" s="306"/>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row>
    <row r="298" spans="1:35" s="24" customFormat="1" ht="15.75">
      <c r="A298" s="120"/>
      <c r="B298" s="111"/>
      <c r="C298" s="90"/>
      <c r="D298" s="90"/>
      <c r="E298" s="23"/>
      <c r="F298" s="306"/>
      <c r="G298" s="306"/>
      <c r="H298" s="306"/>
      <c r="I298" s="306"/>
      <c r="J298" s="306"/>
      <c r="K298" s="306"/>
      <c r="L298" s="306"/>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row>
    <row r="299" spans="1:35" s="24" customFormat="1" ht="15.75">
      <c r="A299" s="120"/>
      <c r="B299" s="111"/>
      <c r="C299" s="90"/>
      <c r="D299" s="90"/>
      <c r="E299" s="23"/>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row>
    <row r="300" spans="1:35" s="24" customFormat="1" ht="15.75">
      <c r="A300" s="120"/>
      <c r="B300" s="111"/>
      <c r="C300" s="90"/>
      <c r="D300" s="90"/>
      <c r="E300" s="23"/>
      <c r="F300" s="306"/>
      <c r="G300" s="306"/>
      <c r="H300" s="306"/>
      <c r="I300" s="306"/>
      <c r="J300" s="306"/>
      <c r="K300" s="306"/>
      <c r="L300" s="306"/>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row>
    <row r="301" spans="1:35" s="24" customFormat="1" ht="15.75">
      <c r="A301" s="120"/>
      <c r="B301" s="111"/>
      <c r="C301" s="90"/>
      <c r="D301" s="90"/>
      <c r="E301" s="23"/>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row>
    <row r="302" spans="1:35" s="24" customFormat="1" ht="15.75">
      <c r="A302" s="120"/>
      <c r="B302" s="111"/>
      <c r="C302" s="90"/>
      <c r="D302" s="90"/>
      <c r="E302" s="23"/>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row>
    <row r="303" spans="1:35" s="24" customFormat="1" ht="15.75">
      <c r="A303" s="120"/>
      <c r="B303" s="111"/>
      <c r="C303" s="90"/>
      <c r="D303" s="90"/>
      <c r="E303" s="23"/>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row>
    <row r="304" spans="1:35" s="24" customFormat="1" ht="15.75">
      <c r="A304" s="120"/>
      <c r="B304" s="111"/>
      <c r="C304" s="90"/>
      <c r="D304" s="90"/>
      <c r="E304" s="23"/>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row>
    <row r="305" spans="1:35" s="24" customFormat="1" ht="15.75">
      <c r="A305" s="120"/>
      <c r="B305" s="111"/>
      <c r="C305" s="90"/>
      <c r="D305" s="90"/>
      <c r="E305" s="23"/>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row>
    <row r="306" spans="1:35" s="24" customFormat="1" ht="15.75">
      <c r="A306" s="120"/>
      <c r="B306" s="111"/>
      <c r="C306" s="90"/>
      <c r="D306" s="90"/>
      <c r="E306" s="23"/>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row>
    <row r="307" spans="1:35" s="24" customFormat="1" ht="15.75">
      <c r="A307" s="120"/>
      <c r="B307" s="111"/>
      <c r="C307" s="90"/>
      <c r="D307" s="90"/>
      <c r="E307" s="23"/>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row>
    <row r="308" spans="1:35" s="24" customFormat="1" ht="15.75">
      <c r="A308" s="120"/>
      <c r="B308" s="111"/>
      <c r="C308" s="90"/>
      <c r="D308" s="90"/>
      <c r="E308" s="23"/>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row>
    <row r="309" spans="1:35" s="24" customFormat="1" ht="15.75">
      <c r="A309" s="120"/>
      <c r="B309" s="111"/>
      <c r="C309" s="90"/>
      <c r="D309" s="90"/>
      <c r="E309" s="23"/>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row>
    <row r="310" spans="1:35" s="24" customFormat="1" ht="15.75">
      <c r="A310" s="120"/>
      <c r="B310" s="111"/>
      <c r="C310" s="90"/>
      <c r="D310" s="90"/>
      <c r="E310" s="23"/>
      <c r="F310" s="306"/>
      <c r="G310" s="306"/>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row>
    <row r="311" spans="1:35" s="24" customFormat="1" ht="15.75">
      <c r="A311" s="120"/>
      <c r="B311" s="111"/>
      <c r="C311" s="90"/>
      <c r="D311" s="90"/>
      <c r="E311" s="23"/>
      <c r="F311" s="306"/>
      <c r="G311" s="306"/>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row>
    <row r="312" spans="1:35" s="24" customFormat="1" ht="15.75">
      <c r="A312" s="120"/>
      <c r="B312" s="111"/>
      <c r="C312" s="90"/>
      <c r="D312" s="90"/>
      <c r="E312" s="23"/>
      <c r="F312" s="306"/>
      <c r="G312" s="306"/>
      <c r="H312" s="306"/>
      <c r="I312" s="306"/>
      <c r="J312" s="306"/>
      <c r="K312" s="306"/>
      <c r="L312" s="306"/>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row>
    <row r="313" spans="1:35" s="24" customFormat="1" ht="15.75">
      <c r="A313" s="120"/>
      <c r="B313" s="111"/>
      <c r="C313" s="90"/>
      <c r="D313" s="90"/>
      <c r="E313" s="23"/>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row>
    <row r="314" spans="1:35" s="24" customFormat="1" ht="15.75">
      <c r="A314" s="120"/>
      <c r="B314" s="111"/>
      <c r="C314" s="90"/>
      <c r="D314" s="90"/>
      <c r="E314" s="23"/>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row>
    <row r="315" spans="1:35" s="24" customFormat="1" ht="15.75">
      <c r="A315" s="120"/>
      <c r="B315" s="111"/>
      <c r="C315" s="90"/>
      <c r="D315" s="90"/>
      <c r="E315" s="23"/>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row>
    <row r="316" spans="1:35" s="24" customFormat="1" ht="15.75">
      <c r="A316" s="120"/>
      <c r="B316" s="111"/>
      <c r="C316" s="90"/>
      <c r="D316" s="90"/>
      <c r="E316" s="23"/>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row>
    <row r="317" spans="1:35" s="24" customFormat="1" ht="15.75">
      <c r="A317" s="120"/>
      <c r="B317" s="111"/>
      <c r="C317" s="90"/>
      <c r="D317" s="90"/>
      <c r="E317" s="23"/>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row>
    <row r="318" spans="1:35" s="24" customFormat="1" ht="15.75">
      <c r="A318" s="120"/>
      <c r="B318" s="111"/>
      <c r="C318" s="90"/>
      <c r="D318" s="90"/>
      <c r="E318" s="23"/>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row>
    <row r="319" spans="1:35" s="24" customFormat="1" ht="15.75">
      <c r="A319" s="120"/>
      <c r="B319" s="111"/>
      <c r="C319" s="90"/>
      <c r="D319" s="90"/>
      <c r="E319" s="23"/>
      <c r="F319" s="306"/>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row>
    <row r="320" spans="1:35" s="24" customFormat="1" ht="15.75">
      <c r="A320" s="120"/>
      <c r="B320" s="111"/>
      <c r="C320" s="90"/>
      <c r="D320" s="90"/>
      <c r="E320" s="23"/>
      <c r="F320" s="306"/>
      <c r="G320" s="306"/>
      <c r="H320" s="306"/>
      <c r="I320" s="306"/>
      <c r="J320" s="306"/>
      <c r="K320" s="306"/>
      <c r="L320" s="306"/>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row>
    <row r="321" spans="1:35" s="24" customFormat="1" ht="15.75">
      <c r="A321" s="120"/>
      <c r="B321" s="111"/>
      <c r="C321" s="90"/>
      <c r="D321" s="90"/>
      <c r="E321" s="23"/>
      <c r="F321" s="306"/>
      <c r="G321" s="306"/>
      <c r="H321" s="306"/>
      <c r="I321" s="306"/>
      <c r="J321" s="306"/>
      <c r="K321" s="306"/>
      <c r="L321" s="306"/>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row>
    <row r="322" spans="1:35" s="24" customFormat="1" ht="15.75">
      <c r="A322" s="120"/>
      <c r="B322" s="111"/>
      <c r="C322" s="90"/>
      <c r="D322" s="90"/>
      <c r="E322" s="23"/>
      <c r="F322" s="306"/>
      <c r="G322" s="306"/>
      <c r="H322" s="306"/>
      <c r="I322" s="306"/>
      <c r="J322" s="306"/>
      <c r="K322" s="306"/>
      <c r="L322" s="306"/>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row>
    <row r="323" spans="1:35" s="24" customFormat="1" ht="15.75">
      <c r="A323" s="120"/>
      <c r="B323" s="111"/>
      <c r="C323" s="90"/>
      <c r="D323" s="90"/>
      <c r="E323" s="23"/>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row>
    <row r="324" spans="1:35" s="24" customFormat="1" ht="15.75">
      <c r="A324" s="120"/>
      <c r="B324" s="111"/>
      <c r="C324" s="90"/>
      <c r="D324" s="90"/>
      <c r="E324" s="23"/>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row>
    <row r="325" spans="1:35" s="24" customFormat="1" ht="15.75">
      <c r="A325" s="120"/>
      <c r="B325" s="111"/>
      <c r="C325" s="90"/>
      <c r="D325" s="90"/>
      <c r="E325" s="23"/>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row>
    <row r="326" spans="1:35" s="24" customFormat="1" ht="15.75">
      <c r="A326" s="120"/>
      <c r="B326" s="111"/>
      <c r="C326" s="90"/>
      <c r="D326" s="90"/>
      <c r="E326" s="23"/>
      <c r="F326" s="306"/>
      <c r="G326" s="306"/>
      <c r="H326" s="306"/>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row>
    <row r="327" spans="1:35" s="24" customFormat="1" ht="15.75">
      <c r="A327" s="120"/>
      <c r="B327" s="111"/>
      <c r="C327" s="90"/>
      <c r="D327" s="90"/>
      <c r="E327" s="23"/>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row>
    <row r="328" spans="1:35" s="24" customFormat="1" ht="15.75">
      <c r="A328" s="120"/>
      <c r="B328" s="111"/>
      <c r="C328" s="90"/>
      <c r="D328" s="90"/>
      <c r="E328" s="23"/>
      <c r="F328" s="306"/>
      <c r="G328" s="306"/>
      <c r="H328" s="306"/>
      <c r="I328" s="306"/>
      <c r="J328" s="306"/>
      <c r="K328" s="306"/>
      <c r="L328" s="306"/>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row>
    <row r="329" spans="1:35" s="24" customFormat="1" ht="15.75">
      <c r="A329" s="120"/>
      <c r="B329" s="111"/>
      <c r="C329" s="90"/>
      <c r="D329" s="90"/>
      <c r="E329" s="23"/>
      <c r="F329" s="306"/>
      <c r="G329" s="306"/>
      <c r="H329" s="306"/>
      <c r="I329" s="306"/>
      <c r="J329" s="306"/>
      <c r="K329" s="306"/>
      <c r="L329" s="306"/>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row>
    <row r="330" spans="1:35" s="24" customFormat="1" ht="15.75">
      <c r="A330" s="120"/>
      <c r="B330" s="111"/>
      <c r="C330" s="90"/>
      <c r="D330" s="90"/>
      <c r="E330" s="23"/>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row>
    <row r="331" spans="1:35" s="24" customFormat="1" ht="15.75">
      <c r="A331" s="120"/>
      <c r="B331" s="111"/>
      <c r="C331" s="90"/>
      <c r="D331" s="90"/>
      <c r="E331" s="23"/>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row>
    <row r="332" spans="1:35" s="24" customFormat="1" ht="15.75">
      <c r="A332" s="120"/>
      <c r="B332" s="111"/>
      <c r="C332" s="90"/>
      <c r="D332" s="90"/>
      <c r="E332" s="23"/>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row>
    <row r="333" spans="1:35" s="24" customFormat="1" ht="15.75">
      <c r="A333" s="120"/>
      <c r="B333" s="111"/>
      <c r="C333" s="90"/>
      <c r="D333" s="90"/>
      <c r="E333" s="23"/>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row>
    <row r="334" spans="1:35" s="24" customFormat="1" ht="15.75">
      <c r="A334" s="120"/>
      <c r="B334" s="111"/>
      <c r="C334" s="90"/>
      <c r="D334" s="90"/>
      <c r="E334" s="23"/>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row>
    <row r="335" spans="1:35" s="24" customFormat="1" ht="15.75">
      <c r="A335" s="120"/>
      <c r="B335" s="111"/>
      <c r="C335" s="90"/>
      <c r="D335" s="90"/>
      <c r="E335" s="23"/>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row>
    <row r="336" spans="1:35" s="24" customFormat="1" ht="15.75">
      <c r="A336" s="120"/>
      <c r="B336" s="111"/>
      <c r="C336" s="90"/>
      <c r="D336" s="90"/>
      <c r="E336" s="23"/>
      <c r="F336" s="306"/>
      <c r="G336" s="306"/>
      <c r="H336" s="306"/>
      <c r="I336" s="306"/>
      <c r="J336" s="306"/>
      <c r="K336" s="306"/>
      <c r="L336" s="306"/>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row>
    <row r="337" spans="1:35" s="24" customFormat="1" ht="15.75">
      <c r="A337" s="120"/>
      <c r="B337" s="111"/>
      <c r="C337" s="90"/>
      <c r="D337" s="90"/>
      <c r="E337" s="23"/>
      <c r="F337" s="306"/>
      <c r="G337" s="306"/>
      <c r="H337" s="306"/>
      <c r="I337" s="306"/>
      <c r="J337" s="306"/>
      <c r="K337" s="306"/>
      <c r="L337" s="306"/>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row>
    <row r="338" spans="1:35" s="24" customFormat="1" ht="15.75">
      <c r="A338" s="120"/>
      <c r="B338" s="111"/>
      <c r="C338" s="90"/>
      <c r="D338" s="90"/>
      <c r="E338" s="23"/>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row>
    <row r="339" spans="1:35" s="24" customFormat="1" ht="15.75">
      <c r="A339" s="120"/>
      <c r="B339" s="111"/>
      <c r="C339" s="90"/>
      <c r="D339" s="90"/>
      <c r="E339" s="23"/>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row>
    <row r="340" spans="1:35" s="24" customFormat="1" ht="15.75">
      <c r="A340" s="120"/>
      <c r="B340" s="111"/>
      <c r="C340" s="90"/>
      <c r="D340" s="90"/>
      <c r="E340" s="23"/>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row>
    <row r="341" spans="1:35" s="24" customFormat="1" ht="15.75">
      <c r="A341" s="120"/>
      <c r="B341" s="111"/>
      <c r="C341" s="90"/>
      <c r="D341" s="90"/>
      <c r="E341" s="23"/>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row>
    <row r="342" spans="1:35" s="24" customFormat="1" ht="15.75">
      <c r="A342" s="120"/>
      <c r="B342" s="111"/>
      <c r="C342" s="90"/>
      <c r="D342" s="90"/>
      <c r="E342" s="23"/>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row>
    <row r="343" spans="1:35" s="24" customFormat="1" ht="15.75">
      <c r="A343" s="120"/>
      <c r="B343" s="111"/>
      <c r="C343" s="90"/>
      <c r="D343" s="90"/>
      <c r="E343" s="23"/>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row>
    <row r="344" spans="1:35" s="24" customFormat="1" ht="15.75">
      <c r="A344" s="120"/>
      <c r="B344" s="111"/>
      <c r="C344" s="90"/>
      <c r="D344" s="90"/>
      <c r="E344" s="23"/>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row>
    <row r="345" spans="1:35" s="24" customFormat="1" ht="15.75">
      <c r="A345" s="120"/>
      <c r="B345" s="111"/>
      <c r="C345" s="90"/>
      <c r="D345" s="90"/>
      <c r="E345" s="23"/>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row>
    <row r="346" spans="1:35" s="24" customFormat="1" ht="15.75">
      <c r="A346" s="120"/>
      <c r="B346" s="111"/>
      <c r="C346" s="90"/>
      <c r="D346" s="90"/>
      <c r="E346" s="23"/>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row>
    <row r="347" spans="1:35" s="24" customFormat="1" ht="15.75">
      <c r="A347" s="120"/>
      <c r="B347" s="111"/>
      <c r="C347" s="90"/>
      <c r="D347" s="90"/>
      <c r="E347" s="23"/>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row>
    <row r="348" spans="1:35" s="24" customFormat="1" ht="15.75">
      <c r="A348" s="120"/>
      <c r="B348" s="111"/>
      <c r="C348" s="90"/>
      <c r="D348" s="90"/>
      <c r="E348" s="23"/>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row>
    <row r="349" spans="1:35" s="24" customFormat="1" ht="15.75">
      <c r="A349" s="120"/>
      <c r="B349" s="111"/>
      <c r="C349" s="90"/>
      <c r="D349" s="90"/>
      <c r="E349" s="23"/>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row>
    <row r="350" spans="1:35" s="24" customFormat="1" ht="15.75">
      <c r="A350" s="120"/>
      <c r="B350" s="111"/>
      <c r="C350" s="90"/>
      <c r="D350" s="90"/>
      <c r="E350" s="23"/>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row>
    <row r="351" spans="1:35" s="24" customFormat="1" ht="15.75">
      <c r="A351" s="120"/>
      <c r="B351" s="111"/>
      <c r="C351" s="90"/>
      <c r="D351" s="90"/>
      <c r="E351" s="23"/>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row>
    <row r="352" spans="1:35" s="24" customFormat="1" ht="15.75">
      <c r="A352" s="120"/>
      <c r="B352" s="111"/>
      <c r="C352" s="90"/>
      <c r="D352" s="90"/>
      <c r="E352" s="23"/>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row>
    <row r="353" spans="1:35" s="24" customFormat="1" ht="15.75">
      <c r="A353" s="120"/>
      <c r="B353" s="111"/>
      <c r="C353" s="90"/>
      <c r="D353" s="90"/>
      <c r="E353" s="23"/>
      <c r="F353" s="306"/>
      <c r="G353" s="306"/>
      <c r="H353" s="306"/>
      <c r="I353" s="306"/>
      <c r="J353" s="306"/>
      <c r="K353" s="306"/>
      <c r="L353" s="306"/>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row>
    <row r="354" spans="1:35" s="24" customFormat="1" ht="15.75">
      <c r="A354" s="120"/>
      <c r="B354" s="111"/>
      <c r="C354" s="90"/>
      <c r="D354" s="90"/>
      <c r="E354" s="23"/>
      <c r="F354" s="306"/>
      <c r="G354" s="306"/>
      <c r="H354" s="306"/>
      <c r="I354" s="306"/>
      <c r="J354" s="306"/>
      <c r="K354" s="306"/>
      <c r="L354" s="306"/>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row>
    <row r="355" spans="1:35" s="24" customFormat="1" ht="15.75">
      <c r="A355" s="120"/>
      <c r="B355" s="111"/>
      <c r="C355" s="90"/>
      <c r="D355" s="90"/>
      <c r="E355" s="23"/>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row>
    <row r="356" spans="1:35" s="24" customFormat="1" ht="15.75">
      <c r="A356" s="120"/>
      <c r="B356" s="111"/>
      <c r="C356" s="90"/>
      <c r="D356" s="90"/>
      <c r="E356" s="23"/>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row>
    <row r="357" spans="1:35" s="24" customFormat="1" ht="15.75">
      <c r="A357" s="120"/>
      <c r="B357" s="111"/>
      <c r="C357" s="90"/>
      <c r="D357" s="90"/>
      <c r="E357" s="23"/>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row>
    <row r="358" spans="1:35" s="24" customFormat="1" ht="15.75">
      <c r="A358" s="120"/>
      <c r="B358" s="111"/>
      <c r="C358" s="90"/>
      <c r="D358" s="90"/>
      <c r="E358" s="23"/>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row>
    <row r="359" spans="1:35" s="24" customFormat="1" ht="15.75">
      <c r="A359" s="120"/>
      <c r="B359" s="111"/>
      <c r="C359" s="90"/>
      <c r="D359" s="90"/>
      <c r="E359" s="23"/>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row>
    <row r="360" spans="1:35" s="24" customFormat="1" ht="15.75">
      <c r="A360" s="120"/>
      <c r="B360" s="111"/>
      <c r="C360" s="90"/>
      <c r="D360" s="90"/>
      <c r="E360" s="23"/>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row>
    <row r="361" spans="1:35" s="24" customFormat="1" ht="15.75">
      <c r="A361" s="120"/>
      <c r="B361" s="111"/>
      <c r="C361" s="90"/>
      <c r="D361" s="90"/>
      <c r="E361" s="23"/>
      <c r="F361" s="306"/>
      <c r="G361" s="306"/>
      <c r="H361" s="306"/>
      <c r="I361" s="306"/>
      <c r="J361" s="306"/>
      <c r="K361" s="306"/>
      <c r="L361" s="306"/>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row>
    <row r="362" spans="1:35" s="24" customFormat="1" ht="15.75">
      <c r="A362" s="120"/>
      <c r="B362" s="111"/>
      <c r="C362" s="90"/>
      <c r="D362" s="90"/>
      <c r="E362" s="23"/>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row>
    <row r="363" spans="1:35" s="24" customFormat="1" ht="15.75">
      <c r="A363" s="120"/>
      <c r="B363" s="111"/>
      <c r="C363" s="90"/>
      <c r="D363" s="90"/>
      <c r="E363" s="23"/>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row>
    <row r="364" spans="1:35" s="24" customFormat="1" ht="15.75">
      <c r="A364" s="120"/>
      <c r="B364" s="111"/>
      <c r="C364" s="90"/>
      <c r="D364" s="90"/>
      <c r="E364" s="23"/>
      <c r="F364" s="306"/>
      <c r="G364" s="306"/>
      <c r="H364" s="306"/>
      <c r="I364" s="306"/>
      <c r="J364" s="306"/>
      <c r="K364" s="306"/>
      <c r="L364" s="306"/>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row>
    <row r="365" spans="1:35" s="24" customFormat="1" ht="15.75">
      <c r="A365" s="120"/>
      <c r="B365" s="111"/>
      <c r="C365" s="90"/>
      <c r="D365" s="90"/>
      <c r="E365" s="23"/>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row>
    <row r="366" spans="1:35" s="24" customFormat="1" ht="15.75">
      <c r="A366" s="120"/>
      <c r="B366" s="111"/>
      <c r="C366" s="90"/>
      <c r="D366" s="90"/>
      <c r="E366" s="23"/>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row>
    <row r="367" spans="1:35" s="24" customFormat="1" ht="15.75">
      <c r="A367" s="120"/>
      <c r="B367" s="111"/>
      <c r="C367" s="90"/>
      <c r="D367" s="90"/>
      <c r="E367" s="23"/>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row>
    <row r="368" spans="1:35" s="24" customFormat="1" ht="15.75">
      <c r="A368" s="120"/>
      <c r="B368" s="111"/>
      <c r="C368" s="90"/>
      <c r="D368" s="90"/>
      <c r="E368" s="23"/>
      <c r="F368" s="306"/>
      <c r="G368" s="306"/>
      <c r="H368" s="306"/>
      <c r="I368" s="306"/>
      <c r="J368" s="306"/>
      <c r="K368" s="306"/>
      <c r="L368" s="306"/>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row>
    <row r="369" spans="1:35" s="24" customFormat="1" ht="15.75">
      <c r="A369" s="120"/>
      <c r="B369" s="111"/>
      <c r="C369" s="90"/>
      <c r="D369" s="90"/>
      <c r="E369" s="23"/>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row>
    <row r="370" spans="1:35" s="24" customFormat="1" ht="15.75">
      <c r="A370" s="120"/>
      <c r="B370" s="111"/>
      <c r="C370" s="90"/>
      <c r="D370" s="90"/>
      <c r="E370" s="23"/>
      <c r="F370" s="306"/>
      <c r="G370" s="306"/>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row>
    <row r="371" spans="1:35" s="24" customFormat="1" ht="15.75">
      <c r="A371" s="120"/>
      <c r="B371" s="111"/>
      <c r="C371" s="90"/>
      <c r="D371" s="90"/>
      <c r="E371" s="23"/>
      <c r="F371" s="306"/>
      <c r="G371" s="306"/>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row>
    <row r="372" spans="1:35" s="24" customFormat="1" ht="15.75">
      <c r="A372" s="120"/>
      <c r="B372" s="111"/>
      <c r="C372" s="90"/>
      <c r="D372" s="90"/>
      <c r="E372" s="23"/>
      <c r="F372" s="306"/>
      <c r="G372" s="306"/>
      <c r="H372" s="306"/>
      <c r="I372" s="306"/>
      <c r="J372" s="306"/>
      <c r="K372" s="306"/>
      <c r="L372" s="306"/>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row>
    <row r="373" spans="1:35" s="24" customFormat="1" ht="15.75">
      <c r="A373" s="120"/>
      <c r="B373" s="111"/>
      <c r="C373" s="90"/>
      <c r="D373" s="90"/>
      <c r="E373" s="23"/>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row>
    <row r="374" spans="1:35" s="24" customFormat="1" ht="15.75">
      <c r="A374" s="120"/>
      <c r="B374" s="111"/>
      <c r="C374" s="90"/>
      <c r="D374" s="90"/>
      <c r="E374" s="23"/>
      <c r="F374" s="306"/>
      <c r="G374" s="306"/>
      <c r="H374" s="306"/>
      <c r="I374" s="306"/>
      <c r="J374" s="306"/>
      <c r="K374" s="306"/>
      <c r="L374" s="306"/>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row>
    <row r="375" spans="1:35" s="24" customFormat="1" ht="15.75">
      <c r="A375" s="120"/>
      <c r="B375" s="111"/>
      <c r="C375" s="90"/>
      <c r="D375" s="90"/>
      <c r="E375" s="23"/>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row>
    <row r="376" spans="1:35" s="24" customFormat="1" ht="15.75">
      <c r="A376" s="120"/>
      <c r="B376" s="111"/>
      <c r="C376" s="90"/>
      <c r="D376" s="90"/>
      <c r="E376" s="23"/>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row>
    <row r="377" spans="1:35" s="24" customFormat="1" ht="15.75">
      <c r="A377" s="120"/>
      <c r="B377" s="111"/>
      <c r="C377" s="90"/>
      <c r="D377" s="90"/>
      <c r="E377" s="23"/>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row>
    <row r="378" spans="1:35" s="24" customFormat="1" ht="15.75">
      <c r="A378" s="120"/>
      <c r="B378" s="111"/>
      <c r="C378" s="90"/>
      <c r="D378" s="90"/>
      <c r="E378" s="23"/>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row>
    <row r="379" spans="1:35" s="24" customFormat="1" ht="15.75">
      <c r="A379" s="120"/>
      <c r="B379" s="111"/>
      <c r="C379" s="90"/>
      <c r="D379" s="90"/>
      <c r="E379" s="23"/>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row>
    <row r="380" spans="1:35" s="24" customFormat="1" ht="15.75">
      <c r="A380" s="120"/>
      <c r="B380" s="111"/>
      <c r="C380" s="90"/>
      <c r="D380" s="90"/>
      <c r="E380" s="23"/>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row>
    <row r="381" spans="1:35" s="24" customFormat="1" ht="15.75">
      <c r="A381" s="120"/>
      <c r="B381" s="111"/>
      <c r="C381" s="90"/>
      <c r="D381" s="90"/>
      <c r="E381" s="23"/>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row>
    <row r="382" spans="1:35" s="24" customFormat="1" ht="15.75">
      <c r="A382" s="120"/>
      <c r="B382" s="111"/>
      <c r="C382" s="90"/>
      <c r="D382" s="90"/>
      <c r="E382" s="23"/>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row>
    <row r="383" spans="1:35" s="24" customFormat="1" ht="15.75">
      <c r="A383" s="120"/>
      <c r="B383" s="111"/>
      <c r="C383" s="90"/>
      <c r="D383" s="90"/>
      <c r="E383" s="23"/>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row>
    <row r="384" spans="1:35" s="24" customFormat="1" ht="15.75">
      <c r="A384" s="120"/>
      <c r="B384" s="111"/>
      <c r="C384" s="90"/>
      <c r="D384" s="90"/>
      <c r="E384" s="23"/>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row>
    <row r="385" spans="1:35" s="24" customFormat="1" ht="15.75">
      <c r="A385" s="120"/>
      <c r="B385" s="111"/>
      <c r="C385" s="90"/>
      <c r="D385" s="90"/>
      <c r="E385" s="23"/>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row>
    <row r="386" spans="1:35" s="24" customFormat="1" ht="15.75">
      <c r="A386" s="120"/>
      <c r="B386" s="111"/>
      <c r="C386" s="90"/>
      <c r="D386" s="90"/>
      <c r="E386" s="23"/>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row>
    <row r="387" spans="1:35" s="24" customFormat="1" ht="15.75">
      <c r="A387" s="120"/>
      <c r="B387" s="111"/>
      <c r="C387" s="90"/>
      <c r="D387" s="90"/>
      <c r="E387" s="23"/>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row>
    <row r="388" spans="1:35" s="24" customFormat="1" ht="15.75">
      <c r="A388" s="120"/>
      <c r="B388" s="111"/>
      <c r="C388" s="90"/>
      <c r="D388" s="90"/>
      <c r="E388" s="23"/>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row>
    <row r="389" spans="1:35" s="24" customFormat="1" ht="15.75">
      <c r="A389" s="120"/>
      <c r="B389" s="111"/>
      <c r="C389" s="90"/>
      <c r="D389" s="90"/>
      <c r="E389" s="23"/>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row>
    <row r="390" spans="1:35" s="24" customFormat="1" ht="15.75">
      <c r="A390" s="120"/>
      <c r="B390" s="111"/>
      <c r="C390" s="90"/>
      <c r="D390" s="90"/>
      <c r="E390" s="23"/>
      <c r="F390" s="306"/>
      <c r="G390" s="306"/>
      <c r="H390" s="306"/>
      <c r="I390" s="306"/>
      <c r="J390" s="306"/>
      <c r="K390" s="306"/>
      <c r="L390" s="306"/>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row>
    <row r="391" spans="1:35" s="24" customFormat="1" ht="15.75">
      <c r="A391" s="120"/>
      <c r="B391" s="111"/>
      <c r="C391" s="90"/>
      <c r="D391" s="90"/>
      <c r="E391" s="23"/>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row>
    <row r="392" spans="1:35" s="24" customFormat="1" ht="15.75">
      <c r="A392" s="120"/>
      <c r="B392" s="111"/>
      <c r="C392" s="90"/>
      <c r="D392" s="90"/>
      <c r="E392" s="23"/>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row>
    <row r="393" spans="1:35" s="24" customFormat="1" ht="15.75">
      <c r="A393" s="120"/>
      <c r="B393" s="111"/>
      <c r="C393" s="90"/>
      <c r="D393" s="90"/>
      <c r="E393" s="23"/>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row>
    <row r="394" spans="1:35" s="24" customFormat="1" ht="15.75">
      <c r="A394" s="120"/>
      <c r="B394" s="111"/>
      <c r="C394" s="90"/>
      <c r="D394" s="90"/>
      <c r="E394" s="23"/>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row>
    <row r="395" spans="1:35" s="24" customFormat="1" ht="15.75">
      <c r="A395" s="120"/>
      <c r="B395" s="111"/>
      <c r="C395" s="90"/>
      <c r="D395" s="90"/>
      <c r="E395" s="23"/>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row>
    <row r="396" spans="1:35" s="24" customFormat="1" ht="15.75">
      <c r="A396" s="120"/>
      <c r="B396" s="111"/>
      <c r="C396" s="90"/>
      <c r="D396" s="90"/>
      <c r="E396" s="23"/>
      <c r="F396" s="306"/>
      <c r="G396" s="306"/>
      <c r="H396" s="306"/>
      <c r="I396" s="306"/>
      <c r="J396" s="306"/>
      <c r="K396" s="306"/>
      <c r="L396" s="306"/>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row>
    <row r="397" spans="1:35" s="24" customFormat="1" ht="15.75">
      <c r="A397" s="120"/>
      <c r="B397" s="111"/>
      <c r="C397" s="90"/>
      <c r="D397" s="90"/>
      <c r="E397" s="23"/>
      <c r="F397" s="306"/>
      <c r="G397" s="306"/>
      <c r="H397" s="306"/>
      <c r="I397" s="306"/>
      <c r="J397" s="306"/>
      <c r="K397" s="306"/>
      <c r="L397" s="306"/>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row>
    <row r="398" spans="1:35" s="24" customFormat="1" ht="15.75">
      <c r="A398" s="120"/>
      <c r="B398" s="111"/>
      <c r="C398" s="90"/>
      <c r="D398" s="90"/>
      <c r="E398" s="23"/>
      <c r="F398" s="306"/>
      <c r="G398" s="306"/>
      <c r="H398" s="306"/>
      <c r="I398" s="306"/>
      <c r="J398" s="306"/>
      <c r="K398" s="306"/>
      <c r="L398" s="306"/>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row>
    <row r="399" spans="1:35" s="24" customFormat="1" ht="15.75">
      <c r="A399" s="120"/>
      <c r="B399" s="111"/>
      <c r="C399" s="90"/>
      <c r="D399" s="90"/>
      <c r="E399" s="23"/>
      <c r="F399" s="306"/>
      <c r="G399" s="306"/>
      <c r="H399" s="306"/>
      <c r="I399" s="306"/>
      <c r="J399" s="306"/>
      <c r="K399" s="306"/>
      <c r="L399" s="306"/>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row>
    <row r="400" spans="1:35" s="24" customFormat="1" ht="15.75">
      <c r="A400" s="120"/>
      <c r="B400" s="111"/>
      <c r="C400" s="90"/>
      <c r="D400" s="90"/>
      <c r="E400" s="23"/>
      <c r="F400" s="306"/>
      <c r="G400" s="306"/>
      <c r="H400" s="306"/>
      <c r="I400" s="306"/>
      <c r="J400" s="306"/>
      <c r="K400" s="306"/>
      <c r="L400" s="306"/>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row>
    <row r="401" spans="1:35" s="24" customFormat="1" ht="15.75">
      <c r="A401" s="120"/>
      <c r="B401" s="111"/>
      <c r="C401" s="90"/>
      <c r="D401" s="90"/>
      <c r="E401" s="23"/>
      <c r="F401" s="306"/>
      <c r="G401" s="306"/>
      <c r="H401" s="306"/>
      <c r="I401" s="306"/>
      <c r="J401" s="306"/>
      <c r="K401" s="306"/>
      <c r="L401" s="306"/>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row>
    <row r="402" spans="1:35" s="24" customFormat="1" ht="15.75">
      <c r="A402" s="120"/>
      <c r="B402" s="111"/>
      <c r="C402" s="90"/>
      <c r="D402" s="90"/>
      <c r="E402" s="23"/>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row>
    <row r="403" spans="1:35" s="24" customFormat="1" ht="15.75">
      <c r="A403" s="120"/>
      <c r="B403" s="111"/>
      <c r="C403" s="90"/>
      <c r="D403" s="90"/>
      <c r="E403" s="23"/>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row>
    <row r="404" spans="1:35" s="24" customFormat="1" ht="15.75">
      <c r="A404" s="120"/>
      <c r="B404" s="111"/>
      <c r="C404" s="90"/>
      <c r="D404" s="90"/>
      <c r="E404" s="23"/>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row>
    <row r="405" spans="1:35" s="24" customFormat="1" ht="15.75">
      <c r="A405" s="120"/>
      <c r="B405" s="111"/>
      <c r="C405" s="90"/>
      <c r="D405" s="90"/>
      <c r="E405" s="23"/>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row>
    <row r="406" spans="1:35" s="24" customFormat="1" ht="15.75">
      <c r="A406" s="120"/>
      <c r="B406" s="111"/>
      <c r="C406" s="90"/>
      <c r="D406" s="90"/>
      <c r="E406" s="23"/>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row>
    <row r="407" spans="1:35" s="24" customFormat="1" ht="15.75">
      <c r="A407" s="120"/>
      <c r="B407" s="111"/>
      <c r="C407" s="90"/>
      <c r="D407" s="90"/>
      <c r="E407" s="23"/>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row>
    <row r="408" spans="1:35" s="24" customFormat="1" ht="15.75">
      <c r="A408" s="120"/>
      <c r="B408" s="111"/>
      <c r="C408" s="90"/>
      <c r="D408" s="90"/>
      <c r="E408" s="23"/>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row>
    <row r="409" spans="1:35" s="24" customFormat="1" ht="15.75">
      <c r="A409" s="120"/>
      <c r="B409" s="111"/>
      <c r="C409" s="90"/>
      <c r="D409" s="90"/>
      <c r="E409" s="23"/>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row>
    <row r="410" spans="1:35" s="24" customFormat="1" ht="15.75">
      <c r="A410" s="120"/>
      <c r="B410" s="111"/>
      <c r="C410" s="90"/>
      <c r="D410" s="90"/>
      <c r="E410" s="23"/>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row>
    <row r="411" spans="1:35" s="24" customFormat="1" ht="15.75">
      <c r="A411" s="120"/>
      <c r="B411" s="111"/>
      <c r="C411" s="90"/>
      <c r="D411" s="90"/>
      <c r="E411" s="23"/>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row>
    <row r="412" spans="1:35" s="24" customFormat="1" ht="15.75">
      <c r="A412" s="120"/>
      <c r="B412" s="111"/>
      <c r="C412" s="90"/>
      <c r="D412" s="90"/>
      <c r="E412" s="23"/>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row>
    <row r="413" spans="1:35" s="24" customFormat="1" ht="15.75">
      <c r="A413" s="120"/>
      <c r="B413" s="111"/>
      <c r="C413" s="90"/>
      <c r="D413" s="90"/>
      <c r="E413" s="23"/>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row>
    <row r="414" spans="1:35" s="24" customFormat="1" ht="15.75">
      <c r="A414" s="120"/>
      <c r="B414" s="111"/>
      <c r="C414" s="90"/>
      <c r="D414" s="90"/>
      <c r="E414" s="23"/>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row>
    <row r="415" spans="1:35" s="24" customFormat="1" ht="15.75">
      <c r="A415" s="120"/>
      <c r="B415" s="111"/>
      <c r="C415" s="90"/>
      <c r="D415" s="90"/>
      <c r="E415" s="23"/>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row>
    <row r="416" spans="1:35" s="24" customFormat="1" ht="15.75">
      <c r="A416" s="120"/>
      <c r="B416" s="111"/>
      <c r="C416" s="90"/>
      <c r="D416" s="90"/>
      <c r="E416" s="23"/>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row>
    <row r="417" spans="1:35" s="24" customFormat="1" ht="15.75">
      <c r="A417" s="120"/>
      <c r="B417" s="111"/>
      <c r="C417" s="90"/>
      <c r="D417" s="90"/>
      <c r="E417" s="23"/>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row>
    <row r="418" spans="1:35" s="24" customFormat="1" ht="15.75">
      <c r="A418" s="120"/>
      <c r="B418" s="111"/>
      <c r="C418" s="90"/>
      <c r="D418" s="90"/>
      <c r="E418" s="23"/>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row>
    <row r="419" spans="1:35" s="24" customFormat="1" ht="15.75">
      <c r="A419" s="120"/>
      <c r="B419" s="111"/>
      <c r="C419" s="90"/>
      <c r="D419" s="90"/>
      <c r="E419" s="23"/>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row>
    <row r="420" spans="1:35" s="24" customFormat="1" ht="15.75">
      <c r="A420" s="120"/>
      <c r="B420" s="111"/>
      <c r="C420" s="90"/>
      <c r="D420" s="90"/>
      <c r="E420" s="23"/>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row>
    <row r="421" spans="1:35" s="24" customFormat="1" ht="15.75">
      <c r="A421" s="120"/>
      <c r="B421" s="111"/>
      <c r="C421" s="90"/>
      <c r="D421" s="90"/>
      <c r="E421" s="23"/>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row>
    <row r="422" spans="1:35" s="24" customFormat="1" ht="15.75">
      <c r="A422" s="120"/>
      <c r="B422" s="111"/>
      <c r="C422" s="90"/>
      <c r="D422" s="90"/>
      <c r="E422" s="23"/>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row>
    <row r="423" spans="1:35" s="24" customFormat="1" ht="15.75">
      <c r="A423" s="120"/>
      <c r="B423" s="111"/>
      <c r="C423" s="90"/>
      <c r="D423" s="90"/>
      <c r="E423" s="23"/>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row>
    <row r="424" spans="1:35" s="24" customFormat="1" ht="15.75">
      <c r="A424" s="120"/>
      <c r="B424" s="111"/>
      <c r="C424" s="90"/>
      <c r="D424" s="90"/>
      <c r="E424" s="23"/>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row>
    <row r="425" spans="1:35" s="24" customFormat="1" ht="15.75">
      <c r="A425" s="120"/>
      <c r="B425" s="111"/>
      <c r="C425" s="90"/>
      <c r="D425" s="90"/>
      <c r="E425" s="23"/>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row>
    <row r="426" spans="1:35" s="24" customFormat="1" ht="15.75">
      <c r="A426" s="120"/>
      <c r="B426" s="111"/>
      <c r="C426" s="90"/>
      <c r="D426" s="90"/>
      <c r="E426" s="23"/>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row>
    <row r="427" spans="1:35" s="24" customFormat="1" ht="15.75">
      <c r="A427" s="120"/>
      <c r="B427" s="111"/>
      <c r="C427" s="90"/>
      <c r="D427" s="90"/>
      <c r="E427" s="23"/>
      <c r="F427" s="306"/>
      <c r="G427" s="306"/>
      <c r="H427" s="306"/>
      <c r="I427" s="306"/>
      <c r="J427" s="306"/>
      <c r="K427" s="306"/>
      <c r="L427" s="306"/>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row>
    <row r="428" spans="1:35" s="24" customFormat="1" ht="15.75">
      <c r="A428" s="120"/>
      <c r="B428" s="111"/>
      <c r="C428" s="90"/>
      <c r="D428" s="90"/>
      <c r="E428" s="23"/>
      <c r="F428" s="306"/>
      <c r="G428" s="306"/>
      <c r="H428" s="306"/>
      <c r="I428" s="306"/>
      <c r="J428" s="306"/>
      <c r="K428" s="306"/>
      <c r="L428" s="306"/>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row>
    <row r="429" spans="1:35" s="24" customFormat="1" ht="15.75">
      <c r="A429" s="120"/>
      <c r="B429" s="111"/>
      <c r="C429" s="90"/>
      <c r="D429" s="90"/>
      <c r="E429" s="23"/>
      <c r="F429" s="306"/>
      <c r="G429" s="306"/>
      <c r="H429" s="306"/>
      <c r="I429" s="306"/>
      <c r="J429" s="306"/>
      <c r="K429" s="306"/>
      <c r="L429" s="306"/>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row>
    <row r="430" spans="1:35" s="24" customFormat="1" ht="15.75">
      <c r="A430" s="120"/>
      <c r="B430" s="111"/>
      <c r="C430" s="90"/>
      <c r="D430" s="90"/>
      <c r="E430" s="23"/>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row>
    <row r="431" spans="1:35" s="24" customFormat="1" ht="15.75">
      <c r="A431" s="120"/>
      <c r="B431" s="111"/>
      <c r="C431" s="90"/>
      <c r="D431" s="90"/>
      <c r="E431" s="23"/>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row>
    <row r="432" spans="1:35" s="24" customFormat="1" ht="15.75">
      <c r="A432" s="120"/>
      <c r="B432" s="111"/>
      <c r="C432" s="90"/>
      <c r="D432" s="90"/>
      <c r="E432" s="23"/>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row>
    <row r="433" spans="1:35" s="24" customFormat="1" ht="15.75">
      <c r="A433" s="120"/>
      <c r="B433" s="111"/>
      <c r="C433" s="90"/>
      <c r="D433" s="90"/>
      <c r="E433" s="23"/>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row>
    <row r="434" spans="1:35" s="24" customFormat="1" ht="15.75">
      <c r="A434" s="120"/>
      <c r="B434" s="111"/>
      <c r="C434" s="90"/>
      <c r="D434" s="90"/>
      <c r="E434" s="23"/>
      <c r="F434" s="306"/>
      <c r="G434" s="306"/>
      <c r="H434" s="306"/>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row>
    <row r="435" spans="1:35" s="24" customFormat="1" ht="15.75">
      <c r="A435" s="120"/>
      <c r="B435" s="111"/>
      <c r="C435" s="90"/>
      <c r="D435" s="90"/>
      <c r="E435" s="23"/>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row>
    <row r="436" spans="1:35" s="24" customFormat="1" ht="15.75">
      <c r="A436" s="120"/>
      <c r="B436" s="111"/>
      <c r="C436" s="90"/>
      <c r="D436" s="90"/>
      <c r="E436" s="23"/>
      <c r="F436" s="306"/>
      <c r="G436" s="306"/>
      <c r="H436" s="306"/>
      <c r="I436" s="306"/>
      <c r="J436" s="306"/>
      <c r="K436" s="306"/>
      <c r="L436" s="306"/>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row>
    <row r="437" spans="1:35" s="24" customFormat="1" ht="15.75">
      <c r="A437" s="120"/>
      <c r="B437" s="111"/>
      <c r="C437" s="90"/>
      <c r="D437" s="90"/>
      <c r="E437" s="23"/>
      <c r="F437" s="306"/>
      <c r="G437" s="306"/>
      <c r="H437" s="306"/>
      <c r="I437" s="306"/>
      <c r="J437" s="306"/>
      <c r="K437" s="306"/>
      <c r="L437" s="306"/>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row>
    <row r="438" spans="1:35" s="24" customFormat="1" ht="15.75">
      <c r="A438" s="120"/>
      <c r="B438" s="111"/>
      <c r="C438" s="90"/>
      <c r="D438" s="90"/>
      <c r="E438" s="23"/>
      <c r="F438" s="306"/>
      <c r="G438" s="306"/>
      <c r="H438" s="306"/>
      <c r="I438" s="306"/>
      <c r="J438" s="306"/>
      <c r="K438" s="306"/>
      <c r="L438" s="306"/>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row>
    <row r="439" spans="1:35" s="24" customFormat="1" ht="15.75">
      <c r="A439" s="120"/>
      <c r="B439" s="111"/>
      <c r="C439" s="90"/>
      <c r="D439" s="90"/>
      <c r="E439" s="23"/>
      <c r="F439" s="306"/>
      <c r="G439" s="306"/>
      <c r="H439" s="306"/>
      <c r="I439" s="306"/>
      <c r="J439" s="306"/>
      <c r="K439" s="306"/>
      <c r="L439" s="306"/>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row>
    <row r="440" spans="1:35" s="24" customFormat="1" ht="15.75">
      <c r="A440" s="120"/>
      <c r="B440" s="111"/>
      <c r="C440" s="90"/>
      <c r="D440" s="90"/>
      <c r="E440" s="23"/>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row>
    <row r="441" spans="1:35" s="24" customFormat="1" ht="15.75">
      <c r="A441" s="120"/>
      <c r="B441" s="111"/>
      <c r="C441" s="90"/>
      <c r="D441" s="90"/>
      <c r="E441" s="23"/>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row>
    <row r="442" spans="1:35" s="24" customFormat="1" ht="15.75">
      <c r="A442" s="120"/>
      <c r="B442" s="111"/>
      <c r="C442" s="90"/>
      <c r="D442" s="90"/>
      <c r="E442" s="23"/>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row>
    <row r="443" spans="1:35" s="24" customFormat="1" ht="15.75">
      <c r="A443" s="120"/>
      <c r="B443" s="111"/>
      <c r="C443" s="90"/>
      <c r="D443" s="90"/>
      <c r="E443" s="23"/>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row>
    <row r="444" spans="1:35" s="24" customFormat="1" ht="15.75">
      <c r="A444" s="120"/>
      <c r="B444" s="111"/>
      <c r="C444" s="90"/>
      <c r="D444" s="90"/>
      <c r="E444" s="23"/>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row>
    <row r="445" spans="1:35" s="24" customFormat="1" ht="15.75">
      <c r="A445" s="120"/>
      <c r="B445" s="111"/>
      <c r="C445" s="90"/>
      <c r="D445" s="90"/>
      <c r="E445" s="23"/>
      <c r="F445" s="306"/>
      <c r="G445" s="306"/>
      <c r="H445" s="306"/>
      <c r="I445" s="306"/>
      <c r="J445" s="306"/>
      <c r="K445" s="306"/>
      <c r="L445" s="306"/>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row>
    <row r="446" spans="1:35" s="24" customFormat="1" ht="15.75">
      <c r="A446" s="120"/>
      <c r="B446" s="111"/>
      <c r="C446" s="90"/>
      <c r="D446" s="90"/>
      <c r="E446" s="23"/>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row>
    <row r="447" spans="1:35" s="24" customFormat="1" ht="15.75">
      <c r="A447" s="120"/>
      <c r="B447" s="111"/>
      <c r="C447" s="90"/>
      <c r="D447" s="90"/>
      <c r="E447" s="23"/>
      <c r="F447" s="306"/>
      <c r="G447" s="306"/>
      <c r="H447" s="306"/>
      <c r="I447" s="306"/>
      <c r="J447" s="306"/>
      <c r="K447" s="306"/>
      <c r="L447" s="306"/>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row>
    <row r="448" spans="1:35" s="24" customFormat="1" ht="15.75">
      <c r="A448" s="120"/>
      <c r="B448" s="111"/>
      <c r="C448" s="90"/>
      <c r="D448" s="90"/>
      <c r="E448" s="23"/>
      <c r="F448" s="306"/>
      <c r="G448" s="306"/>
      <c r="H448" s="306"/>
      <c r="I448" s="306"/>
      <c r="J448" s="306"/>
      <c r="K448" s="306"/>
      <c r="L448" s="306"/>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row>
    <row r="449" spans="1:35" s="24" customFormat="1" ht="15.75">
      <c r="A449" s="120"/>
      <c r="B449" s="111"/>
      <c r="C449" s="90"/>
      <c r="D449" s="90"/>
      <c r="E449" s="23"/>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row>
    <row r="450" spans="1:35" s="24" customFormat="1" ht="15.75">
      <c r="A450" s="120"/>
      <c r="B450" s="111"/>
      <c r="C450" s="90"/>
      <c r="D450" s="90"/>
      <c r="E450" s="23"/>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row>
    <row r="451" spans="1:35" s="24" customFormat="1" ht="15.75">
      <c r="A451" s="120"/>
      <c r="B451" s="111"/>
      <c r="C451" s="90"/>
      <c r="D451" s="90"/>
      <c r="E451" s="23"/>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row>
    <row r="452" spans="1:35" s="24" customFormat="1" ht="15.75">
      <c r="A452" s="120"/>
      <c r="B452" s="111"/>
      <c r="C452" s="90"/>
      <c r="D452" s="90"/>
      <c r="E452" s="23"/>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row>
    <row r="453" spans="1:35" s="24" customFormat="1" ht="15.75">
      <c r="A453" s="120"/>
      <c r="B453" s="111"/>
      <c r="C453" s="90"/>
      <c r="D453" s="90"/>
      <c r="E453" s="23"/>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row>
    <row r="454" spans="1:35" s="24" customFormat="1" ht="15.75">
      <c r="A454" s="120"/>
      <c r="B454" s="111"/>
      <c r="C454" s="90"/>
      <c r="D454" s="90"/>
      <c r="E454" s="23"/>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row>
    <row r="455" spans="1:35" s="24" customFormat="1" ht="15.75">
      <c r="A455" s="120"/>
      <c r="B455" s="111"/>
      <c r="C455" s="90"/>
      <c r="D455" s="90"/>
      <c r="E455" s="23"/>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row>
    <row r="456" spans="1:35" s="24" customFormat="1" ht="15.75">
      <c r="A456" s="120"/>
      <c r="B456" s="111"/>
      <c r="C456" s="90"/>
      <c r="D456" s="90"/>
      <c r="E456" s="23"/>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row>
    <row r="457" spans="1:35" s="24" customFormat="1" ht="15.75">
      <c r="A457" s="120"/>
      <c r="B457" s="111"/>
      <c r="C457" s="90"/>
      <c r="D457" s="90"/>
      <c r="E457" s="23"/>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row>
    <row r="458" spans="1:35" s="24" customFormat="1" ht="15.75">
      <c r="A458" s="120"/>
      <c r="B458" s="111"/>
      <c r="C458" s="90"/>
      <c r="D458" s="90"/>
      <c r="E458" s="23"/>
      <c r="F458" s="306"/>
      <c r="G458" s="306"/>
      <c r="H458" s="306"/>
      <c r="I458" s="306"/>
      <c r="J458" s="306"/>
      <c r="K458" s="306"/>
      <c r="L458" s="306"/>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row>
    <row r="459" spans="1:35" s="24" customFormat="1" ht="15.75">
      <c r="A459" s="120"/>
      <c r="B459" s="111"/>
      <c r="C459" s="90"/>
      <c r="D459" s="90"/>
      <c r="E459" s="23"/>
      <c r="F459" s="306"/>
      <c r="G459" s="306"/>
      <c r="H459" s="306"/>
      <c r="I459" s="306"/>
      <c r="J459" s="306"/>
      <c r="K459" s="306"/>
      <c r="L459" s="306"/>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row>
    <row r="460" spans="1:35" s="24" customFormat="1" ht="15.75">
      <c r="A460" s="120"/>
      <c r="B460" s="111"/>
      <c r="C460" s="90"/>
      <c r="D460" s="90"/>
      <c r="E460" s="23"/>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row>
    <row r="461" spans="1:35" s="24" customFormat="1" ht="15.75">
      <c r="A461" s="120"/>
      <c r="B461" s="111"/>
      <c r="C461" s="90"/>
      <c r="D461" s="90"/>
      <c r="E461" s="23"/>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row>
    <row r="462" spans="1:35" s="24" customFormat="1" ht="15.75">
      <c r="A462" s="120"/>
      <c r="B462" s="111"/>
      <c r="C462" s="90"/>
      <c r="D462" s="90"/>
      <c r="E462" s="23"/>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row>
    <row r="463" spans="1:35" s="24" customFormat="1" ht="15.75">
      <c r="A463" s="120"/>
      <c r="B463" s="111"/>
      <c r="C463" s="90"/>
      <c r="D463" s="90"/>
      <c r="E463" s="23"/>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row>
    <row r="464" spans="1:35" s="24" customFormat="1" ht="15.75">
      <c r="A464" s="120"/>
      <c r="B464" s="111"/>
      <c r="C464" s="90"/>
      <c r="D464" s="90"/>
      <c r="E464" s="23"/>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row>
    <row r="465" spans="1:35" s="24" customFormat="1" ht="15.75">
      <c r="A465" s="120"/>
      <c r="B465" s="111"/>
      <c r="C465" s="90"/>
      <c r="D465" s="90"/>
      <c r="E465" s="23"/>
      <c r="F465" s="306"/>
      <c r="G465" s="306"/>
      <c r="H465" s="306"/>
      <c r="I465" s="306"/>
      <c r="J465" s="306"/>
      <c r="K465" s="306"/>
      <c r="L465" s="306"/>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row>
    <row r="466" spans="1:35" s="24" customFormat="1" ht="15.75">
      <c r="A466" s="120"/>
      <c r="B466" s="111"/>
      <c r="C466" s="90"/>
      <c r="D466" s="90"/>
      <c r="E466" s="23"/>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row>
    <row r="467" spans="1:35" s="24" customFormat="1" ht="15.75">
      <c r="A467" s="120"/>
      <c r="B467" s="111"/>
      <c r="C467" s="90"/>
      <c r="D467" s="90"/>
      <c r="E467" s="23"/>
      <c r="F467" s="306"/>
      <c r="G467" s="306"/>
      <c r="H467" s="306"/>
      <c r="I467" s="306"/>
      <c r="J467" s="306"/>
      <c r="K467" s="306"/>
      <c r="L467" s="306"/>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row>
    <row r="468" spans="1:35" s="24" customFormat="1" ht="15.75">
      <c r="A468" s="120"/>
      <c r="B468" s="111"/>
      <c r="C468" s="90"/>
      <c r="D468" s="90"/>
      <c r="E468" s="23"/>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row>
    <row r="469" spans="1:35" s="24" customFormat="1" ht="15.75">
      <c r="A469" s="120"/>
      <c r="B469" s="111"/>
      <c r="C469" s="90"/>
      <c r="D469" s="90"/>
      <c r="E469" s="23"/>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row>
    <row r="470" spans="1:35" s="24" customFormat="1" ht="15.75">
      <c r="A470" s="120"/>
      <c r="B470" s="111"/>
      <c r="C470" s="90"/>
      <c r="D470" s="90"/>
      <c r="E470" s="23"/>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row>
    <row r="471" spans="1:35" s="24" customFormat="1" ht="15.75">
      <c r="A471" s="120"/>
      <c r="B471" s="111"/>
      <c r="C471" s="90"/>
      <c r="D471" s="90"/>
      <c r="E471" s="23"/>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row>
    <row r="472" spans="1:35" s="24" customFormat="1" ht="15.75">
      <c r="A472" s="120"/>
      <c r="B472" s="111"/>
      <c r="C472" s="90"/>
      <c r="D472" s="90"/>
      <c r="E472" s="23"/>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row>
    <row r="473" spans="1:35" s="24" customFormat="1" ht="15.75">
      <c r="A473" s="120"/>
      <c r="B473" s="111"/>
      <c r="C473" s="90"/>
      <c r="D473" s="90"/>
      <c r="E473" s="23"/>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row>
    <row r="474" spans="1:35" s="24" customFormat="1" ht="15.75">
      <c r="A474" s="120"/>
      <c r="B474" s="111"/>
      <c r="C474" s="90"/>
      <c r="D474" s="90"/>
      <c r="E474" s="23"/>
      <c r="F474" s="306"/>
      <c r="G474" s="306"/>
      <c r="H474" s="306"/>
      <c r="I474" s="306"/>
      <c r="J474" s="306"/>
      <c r="K474" s="306"/>
      <c r="L474" s="306"/>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row>
    <row r="475" spans="1:35" s="24" customFormat="1" ht="15.75">
      <c r="A475" s="120"/>
      <c r="B475" s="111"/>
      <c r="C475" s="90"/>
      <c r="D475" s="90"/>
      <c r="E475" s="23"/>
      <c r="F475" s="306"/>
      <c r="G475" s="306"/>
      <c r="H475" s="306"/>
      <c r="I475" s="306"/>
      <c r="J475" s="306"/>
      <c r="K475" s="306"/>
      <c r="L475" s="306"/>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row>
    <row r="476" spans="1:35" s="24" customFormat="1" ht="15.75">
      <c r="A476" s="120"/>
      <c r="B476" s="111"/>
      <c r="C476" s="90"/>
      <c r="D476" s="90"/>
      <c r="E476" s="23"/>
      <c r="F476" s="306"/>
      <c r="G476" s="306"/>
      <c r="H476" s="306"/>
      <c r="I476" s="306"/>
      <c r="J476" s="306"/>
      <c r="K476" s="306"/>
      <c r="L476" s="306"/>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row>
    <row r="477" spans="1:35" s="24" customFormat="1" ht="15.75">
      <c r="A477" s="120"/>
      <c r="B477" s="111"/>
      <c r="C477" s="90"/>
      <c r="D477" s="90"/>
      <c r="E477" s="23"/>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row>
    <row r="478" spans="1:35" s="24" customFormat="1" ht="15.75">
      <c r="A478" s="120"/>
      <c r="B478" s="111"/>
      <c r="C478" s="90"/>
      <c r="D478" s="90"/>
      <c r="E478" s="23"/>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row>
    <row r="479" spans="1:35" s="24" customFormat="1" ht="15.75">
      <c r="A479" s="120"/>
      <c r="B479" s="111"/>
      <c r="C479" s="90"/>
      <c r="D479" s="90"/>
      <c r="E479" s="23"/>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row>
    <row r="480" spans="1:35" s="24" customFormat="1" ht="15.75">
      <c r="A480" s="120"/>
      <c r="B480" s="111"/>
      <c r="C480" s="90"/>
      <c r="D480" s="90"/>
      <c r="E480" s="23"/>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row>
    <row r="481" spans="1:35" s="24" customFormat="1" ht="15.75">
      <c r="A481" s="120"/>
      <c r="B481" s="111"/>
      <c r="C481" s="90"/>
      <c r="D481" s="90"/>
      <c r="E481" s="23"/>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row>
    <row r="482" spans="1:35" s="24" customFormat="1" ht="15.75">
      <c r="A482" s="120"/>
      <c r="B482" s="111"/>
      <c r="C482" s="90"/>
      <c r="D482" s="90"/>
      <c r="E482" s="23"/>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row>
    <row r="483" spans="1:35" s="24" customFormat="1" ht="15.75">
      <c r="A483" s="120"/>
      <c r="B483" s="111"/>
      <c r="C483" s="90"/>
      <c r="D483" s="90"/>
      <c r="E483" s="23"/>
      <c r="F483" s="306"/>
      <c r="G483" s="306"/>
      <c r="H483" s="306"/>
      <c r="I483" s="306"/>
      <c r="J483" s="306"/>
      <c r="K483" s="306"/>
      <c r="L483" s="306"/>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row>
    <row r="484" spans="1:35" s="24" customFormat="1" ht="15.75">
      <c r="A484" s="120"/>
      <c r="B484" s="111"/>
      <c r="C484" s="90"/>
      <c r="D484" s="90"/>
      <c r="E484" s="23"/>
      <c r="F484" s="306"/>
      <c r="G484" s="306"/>
      <c r="H484" s="306"/>
      <c r="I484" s="306"/>
      <c r="J484" s="306"/>
      <c r="K484" s="306"/>
      <c r="L484" s="306"/>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row>
    <row r="485" spans="1:35" s="24" customFormat="1" ht="15.75">
      <c r="A485" s="120"/>
      <c r="B485" s="111"/>
      <c r="C485" s="90"/>
      <c r="D485" s="90"/>
      <c r="E485" s="23"/>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row>
    <row r="486" spans="1:35" s="24" customFormat="1" ht="15.75">
      <c r="A486" s="120"/>
      <c r="B486" s="111"/>
      <c r="C486" s="90"/>
      <c r="D486" s="90"/>
      <c r="E486" s="23"/>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row>
    <row r="487" spans="1:35" s="24" customFormat="1" ht="15.75">
      <c r="A487" s="120"/>
      <c r="B487" s="111"/>
      <c r="C487" s="90"/>
      <c r="D487" s="90"/>
      <c r="E487" s="23"/>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306"/>
      <c r="AF487" s="306"/>
      <c r="AG487" s="306"/>
      <c r="AH487" s="306"/>
      <c r="AI487" s="306"/>
    </row>
    <row r="488" spans="1:35" s="24" customFormat="1" ht="15.75">
      <c r="A488" s="120"/>
      <c r="B488" s="111"/>
      <c r="C488" s="90"/>
      <c r="D488" s="90"/>
      <c r="E488" s="23"/>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c r="AE488" s="306"/>
      <c r="AF488" s="306"/>
      <c r="AG488" s="306"/>
      <c r="AH488" s="306"/>
      <c r="AI488" s="306"/>
    </row>
    <row r="489" spans="1:35" s="24" customFormat="1" ht="15.75">
      <c r="A489" s="120"/>
      <c r="B489" s="111"/>
      <c r="C489" s="90"/>
      <c r="D489" s="90"/>
      <c r="E489" s="23"/>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6"/>
      <c r="AD489" s="306"/>
      <c r="AE489" s="306"/>
      <c r="AF489" s="306"/>
      <c r="AG489" s="306"/>
      <c r="AH489" s="306"/>
      <c r="AI489" s="306"/>
    </row>
    <row r="490" spans="1:35" s="24" customFormat="1" ht="15.75">
      <c r="A490" s="120"/>
      <c r="B490" s="111"/>
      <c r="C490" s="90"/>
      <c r="D490" s="90"/>
      <c r="E490" s="23"/>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306"/>
      <c r="AE490" s="306"/>
      <c r="AF490" s="306"/>
      <c r="AG490" s="306"/>
      <c r="AH490" s="306"/>
      <c r="AI490" s="306"/>
    </row>
    <row r="491" spans="1:35" s="24" customFormat="1" ht="15.75">
      <c r="A491" s="120"/>
      <c r="B491" s="111"/>
      <c r="C491" s="90"/>
      <c r="D491" s="90"/>
      <c r="E491" s="23"/>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306"/>
      <c r="AE491" s="306"/>
      <c r="AF491" s="306"/>
      <c r="AG491" s="306"/>
      <c r="AH491" s="306"/>
      <c r="AI491" s="306"/>
    </row>
    <row r="492" spans="1:35" s="24" customFormat="1" ht="15.75">
      <c r="A492" s="120"/>
      <c r="B492" s="111"/>
      <c r="C492" s="90"/>
      <c r="D492" s="90"/>
      <c r="E492" s="23"/>
      <c r="F492" s="306"/>
      <c r="G492" s="306"/>
      <c r="H492" s="306"/>
      <c r="I492" s="306"/>
      <c r="J492" s="306"/>
      <c r="K492" s="306"/>
      <c r="L492" s="306"/>
      <c r="M492" s="306"/>
      <c r="N492" s="306"/>
      <c r="O492" s="306"/>
      <c r="P492" s="306"/>
      <c r="Q492" s="306"/>
      <c r="R492" s="306"/>
      <c r="S492" s="306"/>
      <c r="T492" s="306"/>
      <c r="U492" s="306"/>
      <c r="V492" s="306"/>
      <c r="W492" s="306"/>
      <c r="X492" s="306"/>
      <c r="Y492" s="306"/>
      <c r="Z492" s="306"/>
      <c r="AA492" s="306"/>
      <c r="AB492" s="306"/>
      <c r="AC492" s="306"/>
      <c r="AD492" s="306"/>
      <c r="AE492" s="306"/>
      <c r="AF492" s="306"/>
      <c r="AG492" s="306"/>
      <c r="AH492" s="306"/>
      <c r="AI492" s="306"/>
    </row>
    <row r="493" spans="1:35" s="24" customFormat="1" ht="15.75">
      <c r="A493" s="120"/>
      <c r="B493" s="111"/>
      <c r="C493" s="90"/>
      <c r="D493" s="90"/>
      <c r="E493" s="23"/>
      <c r="F493" s="306"/>
      <c r="G493" s="306"/>
      <c r="H493" s="306"/>
      <c r="I493" s="306"/>
      <c r="J493" s="306"/>
      <c r="K493" s="306"/>
      <c r="L493" s="306"/>
      <c r="M493" s="306"/>
      <c r="N493" s="306"/>
      <c r="O493" s="306"/>
      <c r="P493" s="306"/>
      <c r="Q493" s="306"/>
      <c r="R493" s="306"/>
      <c r="S493" s="306"/>
      <c r="T493" s="306"/>
      <c r="U493" s="306"/>
      <c r="V493" s="306"/>
      <c r="W493" s="306"/>
      <c r="X493" s="306"/>
      <c r="Y493" s="306"/>
      <c r="Z493" s="306"/>
      <c r="AA493" s="306"/>
      <c r="AB493" s="306"/>
      <c r="AC493" s="306"/>
      <c r="AD493" s="306"/>
      <c r="AE493" s="306"/>
      <c r="AF493" s="306"/>
      <c r="AG493" s="306"/>
      <c r="AH493" s="306"/>
      <c r="AI493" s="306"/>
    </row>
    <row r="494" spans="1:35" s="24" customFormat="1" ht="15.75">
      <c r="A494" s="120"/>
      <c r="B494" s="111"/>
      <c r="C494" s="90"/>
      <c r="D494" s="90"/>
      <c r="E494" s="23"/>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306"/>
      <c r="AE494" s="306"/>
      <c r="AF494" s="306"/>
      <c r="AG494" s="306"/>
      <c r="AH494" s="306"/>
      <c r="AI494" s="306"/>
    </row>
    <row r="495" spans="1:35" s="24" customFormat="1" ht="15.75">
      <c r="A495" s="120"/>
      <c r="B495" s="111"/>
      <c r="C495" s="90"/>
      <c r="D495" s="90"/>
      <c r="E495" s="23"/>
      <c r="F495" s="306"/>
      <c r="G495" s="306"/>
      <c r="H495" s="306"/>
      <c r="I495" s="306"/>
      <c r="J495" s="306"/>
      <c r="K495" s="306"/>
      <c r="L495" s="306"/>
      <c r="M495" s="306"/>
      <c r="N495" s="306"/>
      <c r="O495" s="306"/>
      <c r="P495" s="306"/>
      <c r="Q495" s="306"/>
      <c r="R495" s="306"/>
      <c r="S495" s="306"/>
      <c r="T495" s="306"/>
      <c r="U495" s="306"/>
      <c r="V495" s="306"/>
      <c r="W495" s="306"/>
      <c r="X495" s="306"/>
      <c r="Y495" s="306"/>
      <c r="Z495" s="306"/>
      <c r="AA495" s="306"/>
      <c r="AB495" s="306"/>
      <c r="AC495" s="306"/>
      <c r="AD495" s="306"/>
      <c r="AE495" s="306"/>
      <c r="AF495" s="306"/>
      <c r="AG495" s="306"/>
      <c r="AH495" s="306"/>
      <c r="AI495" s="306"/>
    </row>
    <row r="496" spans="1:35" s="24" customFormat="1" ht="15.75">
      <c r="A496" s="120"/>
      <c r="B496" s="111"/>
      <c r="C496" s="90"/>
      <c r="D496" s="90"/>
      <c r="E496" s="23"/>
      <c r="F496" s="306"/>
      <c r="G496" s="306"/>
      <c r="H496" s="306"/>
      <c r="I496" s="306"/>
      <c r="J496" s="306"/>
      <c r="K496" s="306"/>
      <c r="L496" s="306"/>
      <c r="M496" s="306"/>
      <c r="N496" s="306"/>
      <c r="O496" s="306"/>
      <c r="P496" s="306"/>
      <c r="Q496" s="306"/>
      <c r="R496" s="306"/>
      <c r="S496" s="306"/>
      <c r="T496" s="306"/>
      <c r="U496" s="306"/>
      <c r="V496" s="306"/>
      <c r="W496" s="306"/>
      <c r="X496" s="306"/>
      <c r="Y496" s="306"/>
      <c r="Z496" s="306"/>
      <c r="AA496" s="306"/>
      <c r="AB496" s="306"/>
      <c r="AC496" s="306"/>
      <c r="AD496" s="306"/>
      <c r="AE496" s="306"/>
      <c r="AF496" s="306"/>
      <c r="AG496" s="306"/>
      <c r="AH496" s="306"/>
      <c r="AI496" s="306"/>
    </row>
    <row r="497" spans="1:35" s="24" customFormat="1" ht="15.75">
      <c r="A497" s="120"/>
      <c r="B497" s="111"/>
      <c r="C497" s="90"/>
      <c r="D497" s="90"/>
      <c r="E497" s="23"/>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306"/>
      <c r="AF497" s="306"/>
      <c r="AG497" s="306"/>
      <c r="AH497" s="306"/>
      <c r="AI497" s="306"/>
    </row>
    <row r="498" spans="1:35" s="24" customFormat="1" ht="15.75">
      <c r="A498" s="120"/>
      <c r="B498" s="111"/>
      <c r="C498" s="90"/>
      <c r="D498" s="90"/>
      <c r="E498" s="23"/>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306"/>
      <c r="AF498" s="306"/>
      <c r="AG498" s="306"/>
      <c r="AH498" s="306"/>
      <c r="AI498" s="306"/>
    </row>
    <row r="499" spans="1:35" s="24" customFormat="1" ht="15.75">
      <c r="A499" s="120"/>
      <c r="B499" s="111"/>
      <c r="C499" s="90"/>
      <c r="D499" s="90"/>
      <c r="E499" s="23"/>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306"/>
      <c r="AF499" s="306"/>
      <c r="AG499" s="306"/>
      <c r="AH499" s="306"/>
      <c r="AI499" s="306"/>
    </row>
    <row r="500" spans="1:35" s="24" customFormat="1" ht="15.75">
      <c r="A500" s="120"/>
      <c r="B500" s="111"/>
      <c r="C500" s="90"/>
      <c r="D500" s="90"/>
      <c r="E500" s="23"/>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306"/>
      <c r="AE500" s="306"/>
      <c r="AF500" s="306"/>
      <c r="AG500" s="306"/>
      <c r="AH500" s="306"/>
      <c r="AI500" s="306"/>
    </row>
    <row r="501" spans="1:35" s="24" customFormat="1" ht="15.75">
      <c r="A501" s="120"/>
      <c r="B501" s="111"/>
      <c r="C501" s="90"/>
      <c r="D501" s="90"/>
      <c r="E501" s="23"/>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306"/>
      <c r="AF501" s="306"/>
      <c r="AG501" s="306"/>
      <c r="AH501" s="306"/>
      <c r="AI501" s="306"/>
    </row>
    <row r="502" spans="1:35" s="24" customFormat="1" ht="15.75">
      <c r="A502" s="120"/>
      <c r="B502" s="111"/>
      <c r="C502" s="90"/>
      <c r="D502" s="90"/>
      <c r="E502" s="23"/>
      <c r="F502" s="306"/>
      <c r="G502" s="306"/>
      <c r="H502" s="306"/>
      <c r="I502" s="306"/>
      <c r="J502" s="306"/>
      <c r="K502" s="306"/>
      <c r="L502" s="306"/>
      <c r="M502" s="306"/>
      <c r="N502" s="306"/>
      <c r="O502" s="306"/>
      <c r="P502" s="306"/>
      <c r="Q502" s="306"/>
      <c r="R502" s="306"/>
      <c r="S502" s="306"/>
      <c r="T502" s="306"/>
      <c r="U502" s="306"/>
      <c r="V502" s="306"/>
      <c r="W502" s="306"/>
      <c r="X502" s="306"/>
      <c r="Y502" s="306"/>
      <c r="Z502" s="306"/>
      <c r="AA502" s="306"/>
      <c r="AB502" s="306"/>
      <c r="AC502" s="306"/>
      <c r="AD502" s="306"/>
      <c r="AE502" s="306"/>
      <c r="AF502" s="306"/>
      <c r="AG502" s="306"/>
      <c r="AH502" s="306"/>
      <c r="AI502" s="306"/>
    </row>
    <row r="503" spans="1:35" s="24" customFormat="1" ht="15.75">
      <c r="A503" s="120"/>
      <c r="B503" s="111"/>
      <c r="C503" s="90"/>
      <c r="D503" s="90"/>
      <c r="E503" s="23"/>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6"/>
      <c r="AD503" s="306"/>
      <c r="AE503" s="306"/>
      <c r="AF503" s="306"/>
      <c r="AG503" s="306"/>
      <c r="AH503" s="306"/>
      <c r="AI503" s="306"/>
    </row>
    <row r="504" spans="1:35" s="24" customFormat="1" ht="15.75">
      <c r="A504" s="120"/>
      <c r="B504" s="111"/>
      <c r="C504" s="90"/>
      <c r="D504" s="90"/>
      <c r="E504" s="23"/>
      <c r="F504" s="306"/>
      <c r="G504" s="306"/>
      <c r="H504" s="306"/>
      <c r="I504" s="306"/>
      <c r="J504" s="306"/>
      <c r="K504" s="306"/>
      <c r="L504" s="306"/>
      <c r="M504" s="306"/>
      <c r="N504" s="306"/>
      <c r="O504" s="306"/>
      <c r="P504" s="306"/>
      <c r="Q504" s="306"/>
      <c r="R504" s="306"/>
      <c r="S504" s="306"/>
      <c r="T504" s="306"/>
      <c r="U504" s="306"/>
      <c r="V504" s="306"/>
      <c r="W504" s="306"/>
      <c r="X504" s="306"/>
      <c r="Y504" s="306"/>
      <c r="Z504" s="306"/>
      <c r="AA504" s="306"/>
      <c r="AB504" s="306"/>
      <c r="AC504" s="306"/>
      <c r="AD504" s="306"/>
      <c r="AE504" s="306"/>
      <c r="AF504" s="306"/>
      <c r="AG504" s="306"/>
      <c r="AH504" s="306"/>
      <c r="AI504" s="306"/>
    </row>
    <row r="505" spans="1:35" s="24" customFormat="1" ht="15.75">
      <c r="A505" s="120"/>
      <c r="B505" s="111"/>
      <c r="C505" s="90"/>
      <c r="D505" s="90"/>
      <c r="E505" s="23"/>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306"/>
      <c r="AE505" s="306"/>
      <c r="AF505" s="306"/>
      <c r="AG505" s="306"/>
      <c r="AH505" s="306"/>
      <c r="AI505" s="306"/>
    </row>
    <row r="506" spans="1:35" s="24" customFormat="1" ht="15.75">
      <c r="A506" s="120"/>
      <c r="B506" s="111"/>
      <c r="C506" s="90"/>
      <c r="D506" s="90"/>
      <c r="E506" s="23"/>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306"/>
      <c r="AF506" s="306"/>
      <c r="AG506" s="306"/>
      <c r="AH506" s="306"/>
      <c r="AI506" s="306"/>
    </row>
    <row r="507" spans="1:35" s="24" customFormat="1" ht="15.75">
      <c r="A507" s="120"/>
      <c r="B507" s="111"/>
      <c r="C507" s="90"/>
      <c r="D507" s="90"/>
      <c r="E507" s="23"/>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306"/>
      <c r="AF507" s="306"/>
      <c r="AG507" s="306"/>
      <c r="AH507" s="306"/>
      <c r="AI507" s="306"/>
    </row>
    <row r="508" spans="1:35" s="24" customFormat="1" ht="15.75">
      <c r="A508" s="120"/>
      <c r="B508" s="111"/>
      <c r="C508" s="90"/>
      <c r="D508" s="90"/>
      <c r="E508" s="23"/>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306"/>
      <c r="AF508" s="306"/>
      <c r="AG508" s="306"/>
      <c r="AH508" s="306"/>
      <c r="AI508" s="306"/>
    </row>
    <row r="509" spans="1:35" s="24" customFormat="1" ht="15.75">
      <c r="A509" s="120"/>
      <c r="B509" s="111"/>
      <c r="C509" s="90"/>
      <c r="D509" s="90"/>
      <c r="E509" s="23"/>
      <c r="F509" s="306"/>
      <c r="G509" s="306"/>
      <c r="H509" s="306"/>
      <c r="I509" s="306"/>
      <c r="J509" s="306"/>
      <c r="K509" s="306"/>
      <c r="L509" s="306"/>
      <c r="M509" s="306"/>
      <c r="N509" s="306"/>
      <c r="O509" s="306"/>
      <c r="P509" s="306"/>
      <c r="Q509" s="306"/>
      <c r="R509" s="306"/>
      <c r="S509" s="306"/>
      <c r="T509" s="306"/>
      <c r="U509" s="306"/>
      <c r="V509" s="306"/>
      <c r="W509" s="306"/>
      <c r="X509" s="306"/>
      <c r="Y509" s="306"/>
      <c r="Z509" s="306"/>
      <c r="AA509" s="306"/>
      <c r="AB509" s="306"/>
      <c r="AC509" s="306"/>
      <c r="AD509" s="306"/>
      <c r="AE509" s="306"/>
      <c r="AF509" s="306"/>
      <c r="AG509" s="306"/>
      <c r="AH509" s="306"/>
      <c r="AI509" s="306"/>
    </row>
    <row r="510" spans="1:35" s="24" customFormat="1" ht="15.75">
      <c r="A510" s="120"/>
      <c r="B510" s="111"/>
      <c r="C510" s="90"/>
      <c r="D510" s="90"/>
      <c r="E510" s="23"/>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306"/>
      <c r="AE510" s="306"/>
      <c r="AF510" s="306"/>
      <c r="AG510" s="306"/>
      <c r="AH510" s="306"/>
      <c r="AI510" s="306"/>
    </row>
    <row r="511" spans="1:35" s="24" customFormat="1" ht="15.75">
      <c r="A511" s="120"/>
      <c r="B511" s="111"/>
      <c r="C511" s="90"/>
      <c r="D511" s="90"/>
      <c r="E511" s="23"/>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6"/>
      <c r="AD511" s="306"/>
      <c r="AE511" s="306"/>
      <c r="AF511" s="306"/>
      <c r="AG511" s="306"/>
      <c r="AH511" s="306"/>
      <c r="AI511" s="306"/>
    </row>
    <row r="512" spans="1:35" s="24" customFormat="1" ht="15.75">
      <c r="A512" s="120"/>
      <c r="B512" s="111"/>
      <c r="C512" s="90"/>
      <c r="D512" s="90"/>
      <c r="E512" s="23"/>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row>
    <row r="513" spans="1:35" s="24" customFormat="1" ht="15.75">
      <c r="A513" s="120"/>
      <c r="B513" s="111"/>
      <c r="C513" s="90"/>
      <c r="D513" s="90"/>
      <c r="E513" s="23"/>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306"/>
      <c r="AE513" s="306"/>
      <c r="AF513" s="306"/>
      <c r="AG513" s="306"/>
      <c r="AH513" s="306"/>
      <c r="AI513" s="306"/>
    </row>
    <row r="514" spans="1:35" s="24" customFormat="1" ht="15.75">
      <c r="A514" s="120"/>
      <c r="B514" s="111"/>
      <c r="C514" s="90"/>
      <c r="D514" s="90"/>
      <c r="E514" s="23"/>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306"/>
      <c r="AF514" s="306"/>
      <c r="AG514" s="306"/>
      <c r="AH514" s="306"/>
      <c r="AI514" s="306"/>
    </row>
    <row r="515" spans="1:35" s="24" customFormat="1" ht="15.75">
      <c r="A515" s="120"/>
      <c r="B515" s="111"/>
      <c r="C515" s="90"/>
      <c r="D515" s="90"/>
      <c r="E515" s="23"/>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306"/>
      <c r="AF515" s="306"/>
      <c r="AG515" s="306"/>
      <c r="AH515" s="306"/>
      <c r="AI515" s="306"/>
    </row>
    <row r="516" spans="1:35" s="24" customFormat="1" ht="15.75">
      <c r="A516" s="120"/>
      <c r="B516" s="111"/>
      <c r="C516" s="90"/>
      <c r="D516" s="90"/>
      <c r="E516" s="23"/>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306"/>
      <c r="AF516" s="306"/>
      <c r="AG516" s="306"/>
      <c r="AH516" s="306"/>
      <c r="AI516" s="306"/>
    </row>
    <row r="517" spans="1:35" s="24" customFormat="1" ht="15.75">
      <c r="A517" s="120"/>
      <c r="B517" s="111"/>
      <c r="C517" s="90"/>
      <c r="D517" s="90"/>
      <c r="E517" s="23"/>
      <c r="F517" s="306"/>
      <c r="G517" s="306"/>
      <c r="H517" s="306"/>
      <c r="I517" s="306"/>
      <c r="J517" s="306"/>
      <c r="K517" s="306"/>
      <c r="L517" s="306"/>
      <c r="M517" s="306"/>
      <c r="N517" s="306"/>
      <c r="O517" s="306"/>
      <c r="P517" s="306"/>
      <c r="Q517" s="306"/>
      <c r="R517" s="306"/>
      <c r="S517" s="306"/>
      <c r="T517" s="306"/>
      <c r="U517" s="306"/>
      <c r="V517" s="306"/>
      <c r="W517" s="306"/>
      <c r="X517" s="306"/>
      <c r="Y517" s="306"/>
      <c r="Z517" s="306"/>
      <c r="AA517" s="306"/>
      <c r="AB517" s="306"/>
      <c r="AC517" s="306"/>
      <c r="AD517" s="306"/>
      <c r="AE517" s="306"/>
      <c r="AF517" s="306"/>
      <c r="AG517" s="306"/>
      <c r="AH517" s="306"/>
      <c r="AI517" s="306"/>
    </row>
    <row r="518" spans="1:35" s="24" customFormat="1" ht="15.75">
      <c r="A518" s="120"/>
      <c r="B518" s="111"/>
      <c r="C518" s="90"/>
      <c r="D518" s="90"/>
      <c r="E518" s="23"/>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306"/>
      <c r="AE518" s="306"/>
      <c r="AF518" s="306"/>
      <c r="AG518" s="306"/>
      <c r="AH518" s="306"/>
      <c r="AI518" s="306"/>
    </row>
    <row r="519" spans="1:35" s="24" customFormat="1" ht="15.75">
      <c r="A519" s="120"/>
      <c r="B519" s="111"/>
      <c r="C519" s="90"/>
      <c r="D519" s="90"/>
      <c r="E519" s="23"/>
      <c r="F519" s="306"/>
      <c r="G519" s="306"/>
      <c r="H519" s="306"/>
      <c r="I519" s="306"/>
      <c r="J519" s="306"/>
      <c r="K519" s="306"/>
      <c r="L519" s="306"/>
      <c r="M519" s="306"/>
      <c r="N519" s="306"/>
      <c r="O519" s="306"/>
      <c r="P519" s="306"/>
      <c r="Q519" s="306"/>
      <c r="R519" s="306"/>
      <c r="S519" s="306"/>
      <c r="T519" s="306"/>
      <c r="U519" s="306"/>
      <c r="V519" s="306"/>
      <c r="W519" s="306"/>
      <c r="X519" s="306"/>
      <c r="Y519" s="306"/>
      <c r="Z519" s="306"/>
      <c r="AA519" s="306"/>
      <c r="AB519" s="306"/>
      <c r="AC519" s="306"/>
      <c r="AD519" s="306"/>
      <c r="AE519" s="306"/>
      <c r="AF519" s="306"/>
      <c r="AG519" s="306"/>
      <c r="AH519" s="306"/>
      <c r="AI519" s="306"/>
    </row>
    <row r="520" spans="1:35" s="24" customFormat="1" ht="15.75">
      <c r="A520" s="120"/>
      <c r="B520" s="111"/>
      <c r="C520" s="90"/>
      <c r="D520" s="90"/>
      <c r="E520" s="23"/>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306"/>
      <c r="AE520" s="306"/>
      <c r="AF520" s="306"/>
      <c r="AG520" s="306"/>
      <c r="AH520" s="306"/>
      <c r="AI520" s="306"/>
    </row>
    <row r="521" spans="1:35" s="24" customFormat="1" ht="15.75">
      <c r="A521" s="120"/>
      <c r="B521" s="111"/>
      <c r="C521" s="90"/>
      <c r="D521" s="90"/>
      <c r="E521" s="23"/>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306"/>
      <c r="AE521" s="306"/>
      <c r="AF521" s="306"/>
      <c r="AG521" s="306"/>
      <c r="AH521" s="306"/>
      <c r="AI521" s="306"/>
    </row>
    <row r="522" spans="1:35" s="24" customFormat="1" ht="15.75">
      <c r="A522" s="120"/>
      <c r="B522" s="111"/>
      <c r="C522" s="90"/>
      <c r="D522" s="90"/>
      <c r="E522" s="23"/>
      <c r="F522" s="306"/>
      <c r="G522" s="306"/>
      <c r="H522" s="306"/>
      <c r="I522" s="306"/>
      <c r="J522" s="306"/>
      <c r="K522" s="306"/>
      <c r="L522" s="306"/>
      <c r="M522" s="306"/>
      <c r="N522" s="306"/>
      <c r="O522" s="306"/>
      <c r="P522" s="306"/>
      <c r="Q522" s="306"/>
      <c r="R522" s="306"/>
      <c r="S522" s="306"/>
      <c r="T522" s="306"/>
      <c r="U522" s="306"/>
      <c r="V522" s="306"/>
      <c r="W522" s="306"/>
      <c r="X522" s="306"/>
      <c r="Y522" s="306"/>
      <c r="Z522" s="306"/>
      <c r="AA522" s="306"/>
      <c r="AB522" s="306"/>
      <c r="AC522" s="306"/>
      <c r="AD522" s="306"/>
      <c r="AE522" s="306"/>
      <c r="AF522" s="306"/>
      <c r="AG522" s="306"/>
      <c r="AH522" s="306"/>
      <c r="AI522" s="306"/>
    </row>
    <row r="523" spans="1:35" s="24" customFormat="1" ht="15.75">
      <c r="A523" s="120"/>
      <c r="B523" s="111"/>
      <c r="C523" s="90"/>
      <c r="D523" s="90"/>
      <c r="E523" s="23"/>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306"/>
      <c r="AF523" s="306"/>
      <c r="AG523" s="306"/>
      <c r="AH523" s="306"/>
      <c r="AI523" s="306"/>
    </row>
    <row r="524" spans="1:35" s="24" customFormat="1" ht="15.75">
      <c r="A524" s="120"/>
      <c r="B524" s="111"/>
      <c r="C524" s="90"/>
      <c r="D524" s="90"/>
      <c r="E524" s="23"/>
      <c r="F524" s="306"/>
      <c r="G524" s="306"/>
      <c r="H524" s="306"/>
      <c r="I524" s="306"/>
      <c r="J524" s="306"/>
      <c r="K524" s="306"/>
      <c r="L524" s="306"/>
      <c r="M524" s="306"/>
      <c r="N524" s="306"/>
      <c r="O524" s="306"/>
      <c r="P524" s="306"/>
      <c r="Q524" s="306"/>
      <c r="R524" s="306"/>
      <c r="S524" s="306"/>
      <c r="T524" s="306"/>
      <c r="U524" s="306"/>
      <c r="V524" s="306"/>
      <c r="W524" s="306"/>
      <c r="X524" s="306"/>
      <c r="Y524" s="306"/>
      <c r="Z524" s="306"/>
      <c r="AA524" s="306"/>
      <c r="AB524" s="306"/>
      <c r="AC524" s="306"/>
      <c r="AD524" s="306"/>
      <c r="AE524" s="306"/>
      <c r="AF524" s="306"/>
      <c r="AG524" s="306"/>
      <c r="AH524" s="306"/>
      <c r="AI524" s="306"/>
    </row>
    <row r="525" spans="1:35" s="24" customFormat="1" ht="15.75">
      <c r="A525" s="120"/>
      <c r="B525" s="111"/>
      <c r="C525" s="90"/>
      <c r="D525" s="90"/>
      <c r="E525" s="23"/>
      <c r="F525" s="306"/>
      <c r="G525" s="306"/>
      <c r="H525" s="306"/>
      <c r="I525" s="306"/>
      <c r="J525" s="306"/>
      <c r="K525" s="306"/>
      <c r="L525" s="306"/>
      <c r="M525" s="306"/>
      <c r="N525" s="306"/>
      <c r="O525" s="306"/>
      <c r="P525" s="306"/>
      <c r="Q525" s="306"/>
      <c r="R525" s="306"/>
      <c r="S525" s="306"/>
      <c r="T525" s="306"/>
      <c r="U525" s="306"/>
      <c r="V525" s="306"/>
      <c r="W525" s="306"/>
      <c r="X525" s="306"/>
      <c r="Y525" s="306"/>
      <c r="Z525" s="306"/>
      <c r="AA525" s="306"/>
      <c r="AB525" s="306"/>
      <c r="AC525" s="306"/>
      <c r="AD525" s="306"/>
      <c r="AE525" s="306"/>
      <c r="AF525" s="306"/>
      <c r="AG525" s="306"/>
      <c r="AH525" s="306"/>
      <c r="AI525" s="306"/>
    </row>
    <row r="526" spans="1:35" s="24" customFormat="1" ht="15.75">
      <c r="A526" s="120"/>
      <c r="B526" s="111"/>
      <c r="C526" s="90"/>
      <c r="D526" s="90"/>
      <c r="E526" s="23"/>
      <c r="F526" s="306"/>
      <c r="G526" s="306"/>
      <c r="H526" s="306"/>
      <c r="I526" s="306"/>
      <c r="J526" s="306"/>
      <c r="K526" s="306"/>
      <c r="L526" s="306"/>
      <c r="M526" s="306"/>
      <c r="N526" s="306"/>
      <c r="O526" s="306"/>
      <c r="P526" s="306"/>
      <c r="Q526" s="306"/>
      <c r="R526" s="306"/>
      <c r="S526" s="306"/>
      <c r="T526" s="306"/>
      <c r="U526" s="306"/>
      <c r="V526" s="306"/>
      <c r="W526" s="306"/>
      <c r="X526" s="306"/>
      <c r="Y526" s="306"/>
      <c r="Z526" s="306"/>
      <c r="AA526" s="306"/>
      <c r="AB526" s="306"/>
      <c r="AC526" s="306"/>
      <c r="AD526" s="306"/>
      <c r="AE526" s="306"/>
      <c r="AF526" s="306"/>
      <c r="AG526" s="306"/>
      <c r="AH526" s="306"/>
      <c r="AI526" s="306"/>
    </row>
    <row r="527" spans="1:35" s="24" customFormat="1" ht="15.75">
      <c r="A527" s="120"/>
      <c r="B527" s="111"/>
      <c r="C527" s="90"/>
      <c r="D527" s="90"/>
      <c r="E527" s="23"/>
      <c r="F527" s="306"/>
      <c r="G527" s="306"/>
      <c r="H527" s="306"/>
      <c r="I527" s="306"/>
      <c r="J527" s="306"/>
      <c r="K527" s="306"/>
      <c r="L527" s="306"/>
      <c r="M527" s="306"/>
      <c r="N527" s="306"/>
      <c r="O527" s="306"/>
      <c r="P527" s="306"/>
      <c r="Q527" s="306"/>
      <c r="R527" s="306"/>
      <c r="S527" s="306"/>
      <c r="T527" s="306"/>
      <c r="U527" s="306"/>
      <c r="V527" s="306"/>
      <c r="W527" s="306"/>
      <c r="X527" s="306"/>
      <c r="Y527" s="306"/>
      <c r="Z527" s="306"/>
      <c r="AA527" s="306"/>
      <c r="AB527" s="306"/>
      <c r="AC527" s="306"/>
      <c r="AD527" s="306"/>
      <c r="AE527" s="306"/>
      <c r="AF527" s="306"/>
      <c r="AG527" s="306"/>
      <c r="AH527" s="306"/>
      <c r="AI527" s="306"/>
    </row>
    <row r="528" spans="1:35" s="24" customFormat="1" ht="15.75">
      <c r="A528" s="120"/>
      <c r="B528" s="111"/>
      <c r="C528" s="90"/>
      <c r="D528" s="90"/>
      <c r="E528" s="23"/>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306"/>
      <c r="AE528" s="306"/>
      <c r="AF528" s="306"/>
      <c r="AG528" s="306"/>
      <c r="AH528" s="306"/>
      <c r="AI528" s="306"/>
    </row>
    <row r="529" spans="1:35" s="24" customFormat="1" ht="15.75">
      <c r="A529" s="120"/>
      <c r="B529" s="111"/>
      <c r="C529" s="90"/>
      <c r="D529" s="90"/>
      <c r="E529" s="23"/>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306"/>
      <c r="AF529" s="306"/>
      <c r="AG529" s="306"/>
      <c r="AH529" s="306"/>
      <c r="AI529" s="306"/>
    </row>
    <row r="530" spans="1:35" s="24" customFormat="1" ht="15.75">
      <c r="A530" s="120"/>
      <c r="B530" s="111"/>
      <c r="C530" s="90"/>
      <c r="D530" s="90"/>
      <c r="E530" s="23"/>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6"/>
      <c r="AD530" s="306"/>
      <c r="AE530" s="306"/>
      <c r="AF530" s="306"/>
      <c r="AG530" s="306"/>
      <c r="AH530" s="306"/>
      <c r="AI530" s="306"/>
    </row>
    <row r="531" spans="1:35" s="24" customFormat="1" ht="15.75">
      <c r="A531" s="120"/>
      <c r="B531" s="111"/>
      <c r="C531" s="90"/>
      <c r="D531" s="90"/>
      <c r="E531" s="23"/>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306"/>
      <c r="AE531" s="306"/>
      <c r="AF531" s="306"/>
      <c r="AG531" s="306"/>
      <c r="AH531" s="306"/>
      <c r="AI531" s="306"/>
    </row>
    <row r="532" spans="1:35" s="24" customFormat="1" ht="15.75">
      <c r="A532" s="120"/>
      <c r="B532" s="111"/>
      <c r="C532" s="90"/>
      <c r="D532" s="90"/>
      <c r="E532" s="23"/>
      <c r="F532" s="306"/>
      <c r="G532" s="306"/>
      <c r="H532" s="306"/>
      <c r="I532" s="306"/>
      <c r="J532" s="306"/>
      <c r="K532" s="306"/>
      <c r="L532" s="306"/>
      <c r="M532" s="306"/>
      <c r="N532" s="306"/>
      <c r="O532" s="306"/>
      <c r="P532" s="306"/>
      <c r="Q532" s="306"/>
      <c r="R532" s="306"/>
      <c r="S532" s="306"/>
      <c r="T532" s="306"/>
      <c r="U532" s="306"/>
      <c r="V532" s="306"/>
      <c r="W532" s="306"/>
      <c r="X532" s="306"/>
      <c r="Y532" s="306"/>
      <c r="Z532" s="306"/>
      <c r="AA532" s="306"/>
      <c r="AB532" s="306"/>
      <c r="AC532" s="306"/>
      <c r="AD532" s="306"/>
      <c r="AE532" s="306"/>
      <c r="AF532" s="306"/>
      <c r="AG532" s="306"/>
      <c r="AH532" s="306"/>
      <c r="AI532" s="306"/>
    </row>
    <row r="533" spans="1:35" s="24" customFormat="1" ht="15.75">
      <c r="A533" s="120"/>
      <c r="B533" s="111"/>
      <c r="C533" s="90"/>
      <c r="D533" s="90"/>
      <c r="E533" s="23"/>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306"/>
      <c r="AF533" s="306"/>
      <c r="AG533" s="306"/>
      <c r="AH533" s="306"/>
      <c r="AI533" s="306"/>
    </row>
    <row r="534" spans="1:35" s="24" customFormat="1" ht="15.75">
      <c r="A534" s="120"/>
      <c r="B534" s="111"/>
      <c r="C534" s="90"/>
      <c r="D534" s="90"/>
      <c r="E534" s="23"/>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306"/>
      <c r="AF534" s="306"/>
      <c r="AG534" s="306"/>
      <c r="AH534" s="306"/>
      <c r="AI534" s="306"/>
    </row>
    <row r="535" spans="1:35" s="24" customFormat="1" ht="15.75">
      <c r="A535" s="120"/>
      <c r="B535" s="111"/>
      <c r="C535" s="90"/>
      <c r="D535" s="90"/>
      <c r="E535" s="23"/>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306"/>
      <c r="AF535" s="306"/>
      <c r="AG535" s="306"/>
      <c r="AH535" s="306"/>
      <c r="AI535" s="306"/>
    </row>
    <row r="536" spans="1:35" s="24" customFormat="1" ht="15.75">
      <c r="A536" s="120"/>
      <c r="B536" s="111"/>
      <c r="C536" s="90"/>
      <c r="D536" s="90"/>
      <c r="E536" s="23"/>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306"/>
      <c r="AE536" s="306"/>
      <c r="AF536" s="306"/>
      <c r="AG536" s="306"/>
      <c r="AH536" s="306"/>
      <c r="AI536" s="306"/>
    </row>
    <row r="537" spans="1:35" s="24" customFormat="1" ht="15.75">
      <c r="A537" s="120"/>
      <c r="B537" s="111"/>
      <c r="C537" s="90"/>
      <c r="D537" s="90"/>
      <c r="E537" s="23"/>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306"/>
      <c r="AF537" s="306"/>
      <c r="AG537" s="306"/>
      <c r="AH537" s="306"/>
      <c r="AI537" s="306"/>
    </row>
    <row r="538" spans="1:35" s="24" customFormat="1" ht="15.75">
      <c r="A538" s="120"/>
      <c r="B538" s="111"/>
      <c r="C538" s="90"/>
      <c r="D538" s="90"/>
      <c r="E538" s="23"/>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306"/>
      <c r="AF538" s="306"/>
      <c r="AG538" s="306"/>
      <c r="AH538" s="306"/>
      <c r="AI538" s="306"/>
    </row>
    <row r="539" spans="1:35" s="24" customFormat="1" ht="15.75">
      <c r="A539" s="120"/>
      <c r="B539" s="111"/>
      <c r="C539" s="90"/>
      <c r="D539" s="90"/>
      <c r="E539" s="23"/>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6"/>
      <c r="AD539" s="306"/>
      <c r="AE539" s="306"/>
      <c r="AF539" s="306"/>
      <c r="AG539" s="306"/>
      <c r="AH539" s="306"/>
      <c r="AI539" s="306"/>
    </row>
    <row r="540" spans="1:35" s="24" customFormat="1" ht="15.75">
      <c r="A540" s="120"/>
      <c r="B540" s="111"/>
      <c r="C540" s="90"/>
      <c r="D540" s="90"/>
      <c r="E540" s="23"/>
      <c r="F540" s="306"/>
      <c r="G540" s="306"/>
      <c r="H540" s="306"/>
      <c r="I540" s="306"/>
      <c r="J540" s="306"/>
      <c r="K540" s="306"/>
      <c r="L540" s="306"/>
      <c r="M540" s="306"/>
      <c r="N540" s="306"/>
      <c r="O540" s="306"/>
      <c r="P540" s="306"/>
      <c r="Q540" s="306"/>
      <c r="R540" s="306"/>
      <c r="S540" s="306"/>
      <c r="T540" s="306"/>
      <c r="U540" s="306"/>
      <c r="V540" s="306"/>
      <c r="W540" s="306"/>
      <c r="X540" s="306"/>
      <c r="Y540" s="306"/>
      <c r="Z540" s="306"/>
      <c r="AA540" s="306"/>
      <c r="AB540" s="306"/>
      <c r="AC540" s="306"/>
      <c r="AD540" s="306"/>
      <c r="AE540" s="306"/>
      <c r="AF540" s="306"/>
      <c r="AG540" s="306"/>
      <c r="AH540" s="306"/>
      <c r="AI540" s="306"/>
    </row>
    <row r="541" spans="1:35" s="24" customFormat="1" ht="15.75">
      <c r="A541" s="120"/>
      <c r="B541" s="111"/>
      <c r="C541" s="90"/>
      <c r="D541" s="90"/>
      <c r="E541" s="23"/>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306"/>
      <c r="AE541" s="306"/>
      <c r="AF541" s="306"/>
      <c r="AG541" s="306"/>
      <c r="AH541" s="306"/>
      <c r="AI541" s="306"/>
    </row>
    <row r="542" spans="1:35" s="24" customFormat="1" ht="15.75">
      <c r="A542" s="120"/>
      <c r="B542" s="111"/>
      <c r="C542" s="90"/>
      <c r="D542" s="90"/>
      <c r="E542" s="23"/>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306"/>
      <c r="AF542" s="306"/>
      <c r="AG542" s="306"/>
      <c r="AH542" s="306"/>
      <c r="AI542" s="306"/>
    </row>
    <row r="543" spans="1:35" s="24" customFormat="1" ht="15.75">
      <c r="A543" s="120"/>
      <c r="B543" s="111"/>
      <c r="C543" s="90"/>
      <c r="D543" s="90"/>
      <c r="E543" s="23"/>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306"/>
      <c r="AF543" s="306"/>
      <c r="AG543" s="306"/>
      <c r="AH543" s="306"/>
      <c r="AI543" s="306"/>
    </row>
    <row r="544" spans="1:35" s="24" customFormat="1" ht="15.75">
      <c r="A544" s="120"/>
      <c r="B544" s="111"/>
      <c r="C544" s="90"/>
      <c r="D544" s="90"/>
      <c r="E544" s="23"/>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306"/>
      <c r="AF544" s="306"/>
      <c r="AG544" s="306"/>
      <c r="AH544" s="306"/>
      <c r="AI544" s="306"/>
    </row>
    <row r="545" spans="1:35" s="24" customFormat="1" ht="15.75">
      <c r="A545" s="120"/>
      <c r="B545" s="111"/>
      <c r="C545" s="90"/>
      <c r="D545" s="90"/>
      <c r="E545" s="23"/>
      <c r="F545" s="306"/>
      <c r="G545" s="306"/>
      <c r="H545" s="306"/>
      <c r="I545" s="306"/>
      <c r="J545" s="306"/>
      <c r="K545" s="306"/>
      <c r="L545" s="306"/>
      <c r="M545" s="306"/>
      <c r="N545" s="306"/>
      <c r="O545" s="306"/>
      <c r="P545" s="306"/>
      <c r="Q545" s="306"/>
      <c r="R545" s="306"/>
      <c r="S545" s="306"/>
      <c r="T545" s="306"/>
      <c r="U545" s="306"/>
      <c r="V545" s="306"/>
      <c r="W545" s="306"/>
      <c r="X545" s="306"/>
      <c r="Y545" s="306"/>
      <c r="Z545" s="306"/>
      <c r="AA545" s="306"/>
      <c r="AB545" s="306"/>
      <c r="AC545" s="306"/>
      <c r="AD545" s="306"/>
      <c r="AE545" s="306"/>
      <c r="AF545" s="306"/>
      <c r="AG545" s="306"/>
      <c r="AH545" s="306"/>
      <c r="AI545" s="306"/>
    </row>
    <row r="546" spans="1:35" s="24" customFormat="1" ht="15.75">
      <c r="A546" s="120"/>
      <c r="B546" s="111"/>
      <c r="C546" s="90"/>
      <c r="D546" s="90"/>
      <c r="E546" s="23"/>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306"/>
      <c r="AE546" s="306"/>
      <c r="AF546" s="306"/>
      <c r="AG546" s="306"/>
      <c r="AH546" s="306"/>
      <c r="AI546" s="306"/>
    </row>
    <row r="547" spans="1:35" s="24" customFormat="1" ht="15.75">
      <c r="A547" s="120"/>
      <c r="B547" s="111"/>
      <c r="C547" s="90"/>
      <c r="D547" s="90"/>
      <c r="E547" s="23"/>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6"/>
      <c r="AD547" s="306"/>
      <c r="AE547" s="306"/>
      <c r="AF547" s="306"/>
      <c r="AG547" s="306"/>
      <c r="AH547" s="306"/>
      <c r="AI547" s="306"/>
    </row>
    <row r="548" spans="1:35" s="24" customFormat="1" ht="15.75">
      <c r="A548" s="120"/>
      <c r="B548" s="111"/>
      <c r="C548" s="90"/>
      <c r="D548" s="90"/>
      <c r="E548" s="23"/>
      <c r="F548" s="306"/>
      <c r="G548" s="306"/>
      <c r="H548" s="306"/>
      <c r="I548" s="306"/>
      <c r="J548" s="306"/>
      <c r="K548" s="306"/>
      <c r="L548" s="306"/>
      <c r="M548" s="306"/>
      <c r="N548" s="306"/>
      <c r="O548" s="306"/>
      <c r="P548" s="306"/>
      <c r="Q548" s="306"/>
      <c r="R548" s="306"/>
      <c r="S548" s="306"/>
      <c r="T548" s="306"/>
      <c r="U548" s="306"/>
      <c r="V548" s="306"/>
      <c r="W548" s="306"/>
      <c r="X548" s="306"/>
      <c r="Y548" s="306"/>
      <c r="Z548" s="306"/>
      <c r="AA548" s="306"/>
      <c r="AB548" s="306"/>
      <c r="AC548" s="306"/>
      <c r="AD548" s="306"/>
      <c r="AE548" s="306"/>
      <c r="AF548" s="306"/>
      <c r="AG548" s="306"/>
      <c r="AH548" s="306"/>
      <c r="AI548" s="306"/>
    </row>
    <row r="549" spans="1:35" s="24" customFormat="1" ht="15.75">
      <c r="A549" s="120"/>
      <c r="B549" s="111"/>
      <c r="C549" s="90"/>
      <c r="D549" s="90"/>
      <c r="E549" s="23"/>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306"/>
      <c r="AE549" s="306"/>
      <c r="AF549" s="306"/>
      <c r="AG549" s="306"/>
      <c r="AH549" s="306"/>
      <c r="AI549" s="306"/>
    </row>
    <row r="550" spans="1:35" s="24" customFormat="1" ht="15.75">
      <c r="A550" s="120"/>
      <c r="B550" s="111"/>
      <c r="C550" s="90"/>
      <c r="D550" s="90"/>
      <c r="E550" s="23"/>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306"/>
      <c r="AE550" s="306"/>
      <c r="AF550" s="306"/>
      <c r="AG550" s="306"/>
      <c r="AH550" s="306"/>
      <c r="AI550" s="306"/>
    </row>
    <row r="551" spans="1:35" s="24" customFormat="1" ht="15.75">
      <c r="A551" s="120"/>
      <c r="B551" s="111"/>
      <c r="C551" s="90"/>
      <c r="D551" s="90"/>
      <c r="E551" s="23"/>
      <c r="F551" s="306"/>
      <c r="G551" s="306"/>
      <c r="H551" s="306"/>
      <c r="I551" s="306"/>
      <c r="J551" s="306"/>
      <c r="K551" s="306"/>
      <c r="L551" s="306"/>
      <c r="M551" s="306"/>
      <c r="N551" s="306"/>
      <c r="O551" s="306"/>
      <c r="P551" s="306"/>
      <c r="Q551" s="306"/>
      <c r="R551" s="306"/>
      <c r="S551" s="306"/>
      <c r="T551" s="306"/>
      <c r="U551" s="306"/>
      <c r="V551" s="306"/>
      <c r="W551" s="306"/>
      <c r="X551" s="306"/>
      <c r="Y551" s="306"/>
      <c r="Z551" s="306"/>
      <c r="AA551" s="306"/>
      <c r="AB551" s="306"/>
      <c r="AC551" s="306"/>
      <c r="AD551" s="306"/>
      <c r="AE551" s="306"/>
      <c r="AF551" s="306"/>
      <c r="AG551" s="306"/>
      <c r="AH551" s="306"/>
      <c r="AI551" s="306"/>
    </row>
    <row r="552" spans="1:35" s="24" customFormat="1" ht="15.75">
      <c r="A552" s="120"/>
      <c r="B552" s="111"/>
      <c r="C552" s="90"/>
      <c r="D552" s="90"/>
      <c r="E552" s="23"/>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6"/>
      <c r="AD552" s="306"/>
      <c r="AE552" s="306"/>
      <c r="AF552" s="306"/>
      <c r="AG552" s="306"/>
      <c r="AH552" s="306"/>
      <c r="AI552" s="306"/>
    </row>
    <row r="553" spans="1:35" s="24" customFormat="1" ht="15.75">
      <c r="A553" s="120"/>
      <c r="B553" s="111"/>
      <c r="C553" s="90"/>
      <c r="D553" s="90"/>
      <c r="E553" s="23"/>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306"/>
      <c r="AF553" s="306"/>
      <c r="AG553" s="306"/>
      <c r="AH553" s="306"/>
      <c r="AI553" s="306"/>
    </row>
    <row r="554" spans="1:35" s="24" customFormat="1" ht="15.75">
      <c r="A554" s="120"/>
      <c r="B554" s="111"/>
      <c r="C554" s="90"/>
      <c r="D554" s="90"/>
      <c r="E554" s="23"/>
      <c r="F554" s="306"/>
      <c r="G554" s="306"/>
      <c r="H554" s="306"/>
      <c r="I554" s="306"/>
      <c r="J554" s="306"/>
      <c r="K554" s="306"/>
      <c r="L554" s="306"/>
      <c r="M554" s="306"/>
      <c r="N554" s="306"/>
      <c r="O554" s="306"/>
      <c r="P554" s="306"/>
      <c r="Q554" s="306"/>
      <c r="R554" s="306"/>
      <c r="S554" s="306"/>
      <c r="T554" s="306"/>
      <c r="U554" s="306"/>
      <c r="V554" s="306"/>
      <c r="W554" s="306"/>
      <c r="X554" s="306"/>
      <c r="Y554" s="306"/>
      <c r="Z554" s="306"/>
      <c r="AA554" s="306"/>
      <c r="AB554" s="306"/>
      <c r="AC554" s="306"/>
      <c r="AD554" s="306"/>
      <c r="AE554" s="306"/>
      <c r="AF554" s="306"/>
      <c r="AG554" s="306"/>
      <c r="AH554" s="306"/>
      <c r="AI554" s="306"/>
    </row>
    <row r="555" spans="1:35" s="24" customFormat="1" ht="15.75">
      <c r="A555" s="120"/>
      <c r="B555" s="111"/>
      <c r="C555" s="90"/>
      <c r="D555" s="90"/>
      <c r="E555" s="23"/>
      <c r="F555" s="306"/>
      <c r="G555" s="306"/>
      <c r="H555" s="306"/>
      <c r="I555" s="306"/>
      <c r="J555" s="306"/>
      <c r="K555" s="306"/>
      <c r="L555" s="306"/>
      <c r="M555" s="306"/>
      <c r="N555" s="306"/>
      <c r="O555" s="306"/>
      <c r="P555" s="306"/>
      <c r="Q555" s="306"/>
      <c r="R555" s="306"/>
      <c r="S555" s="306"/>
      <c r="T555" s="306"/>
      <c r="U555" s="306"/>
      <c r="V555" s="306"/>
      <c r="W555" s="306"/>
      <c r="X555" s="306"/>
      <c r="Y555" s="306"/>
      <c r="Z555" s="306"/>
      <c r="AA555" s="306"/>
      <c r="AB555" s="306"/>
      <c r="AC555" s="306"/>
      <c r="AD555" s="306"/>
      <c r="AE555" s="306"/>
      <c r="AF555" s="306"/>
      <c r="AG555" s="306"/>
      <c r="AH555" s="306"/>
      <c r="AI555" s="306"/>
    </row>
    <row r="556" spans="1:35" s="24" customFormat="1" ht="15.75">
      <c r="A556" s="120"/>
      <c r="B556" s="111"/>
      <c r="C556" s="90"/>
      <c r="D556" s="90"/>
      <c r="E556" s="23"/>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306"/>
      <c r="AE556" s="306"/>
      <c r="AF556" s="306"/>
      <c r="AG556" s="306"/>
      <c r="AH556" s="306"/>
      <c r="AI556" s="306"/>
    </row>
    <row r="557" spans="1:35" s="24" customFormat="1" ht="15.75">
      <c r="A557" s="120"/>
      <c r="B557" s="111"/>
      <c r="C557" s="90"/>
      <c r="D557" s="90"/>
      <c r="E557" s="23"/>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306"/>
      <c r="AF557" s="306"/>
      <c r="AG557" s="306"/>
      <c r="AH557" s="306"/>
      <c r="AI557" s="306"/>
    </row>
    <row r="558" spans="1:35" s="24" customFormat="1" ht="15.75">
      <c r="A558" s="120"/>
      <c r="B558" s="111"/>
      <c r="C558" s="90"/>
      <c r="D558" s="90"/>
      <c r="E558" s="23"/>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6"/>
      <c r="AD558" s="306"/>
      <c r="AE558" s="306"/>
      <c r="AF558" s="306"/>
      <c r="AG558" s="306"/>
      <c r="AH558" s="306"/>
      <c r="AI558" s="306"/>
    </row>
    <row r="559" spans="1:35" s="24" customFormat="1" ht="15.75">
      <c r="A559" s="120"/>
      <c r="B559" s="111"/>
      <c r="C559" s="90"/>
      <c r="D559" s="90"/>
      <c r="E559" s="23"/>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306"/>
      <c r="AE559" s="306"/>
      <c r="AF559" s="306"/>
      <c r="AG559" s="306"/>
      <c r="AH559" s="306"/>
      <c r="AI559" s="306"/>
    </row>
    <row r="560" spans="1:35" s="24" customFormat="1" ht="15.75">
      <c r="A560" s="120"/>
      <c r="B560" s="111"/>
      <c r="C560" s="90"/>
      <c r="D560" s="90"/>
      <c r="E560" s="23"/>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306"/>
      <c r="AE560" s="306"/>
      <c r="AF560" s="306"/>
      <c r="AG560" s="306"/>
      <c r="AH560" s="306"/>
      <c r="AI560" s="306"/>
    </row>
    <row r="561" spans="1:35" s="24" customFormat="1" ht="15.75">
      <c r="A561" s="120"/>
      <c r="B561" s="111"/>
      <c r="C561" s="90"/>
      <c r="D561" s="90"/>
      <c r="E561" s="23"/>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306"/>
      <c r="AF561" s="306"/>
      <c r="AG561" s="306"/>
      <c r="AH561" s="306"/>
      <c r="AI561" s="306"/>
    </row>
    <row r="562" spans="1:35" s="24" customFormat="1" ht="15.75">
      <c r="A562" s="120"/>
      <c r="B562" s="111"/>
      <c r="C562" s="90"/>
      <c r="D562" s="90"/>
      <c r="E562" s="23"/>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306"/>
      <c r="AF562" s="306"/>
      <c r="AG562" s="306"/>
      <c r="AH562" s="306"/>
      <c r="AI562" s="306"/>
    </row>
    <row r="563" spans="1:35" s="24" customFormat="1" ht="15.75">
      <c r="A563" s="120"/>
      <c r="B563" s="111"/>
      <c r="C563" s="90"/>
      <c r="D563" s="90"/>
      <c r="E563" s="23"/>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6"/>
      <c r="AD563" s="306"/>
      <c r="AE563" s="306"/>
      <c r="AF563" s="306"/>
      <c r="AG563" s="306"/>
      <c r="AH563" s="306"/>
      <c r="AI563" s="306"/>
    </row>
    <row r="564" spans="1:35" s="24" customFormat="1" ht="15.75">
      <c r="A564" s="120"/>
      <c r="B564" s="111"/>
      <c r="C564" s="90"/>
      <c r="D564" s="90"/>
      <c r="E564" s="23"/>
      <c r="F564" s="306"/>
      <c r="G564" s="306"/>
      <c r="H564" s="306"/>
      <c r="I564" s="306"/>
      <c r="J564" s="306"/>
      <c r="K564" s="306"/>
      <c r="L564" s="306"/>
      <c r="M564" s="306"/>
      <c r="N564" s="306"/>
      <c r="O564" s="306"/>
      <c r="P564" s="306"/>
      <c r="Q564" s="306"/>
      <c r="R564" s="306"/>
      <c r="S564" s="306"/>
      <c r="T564" s="306"/>
      <c r="U564" s="306"/>
      <c r="V564" s="306"/>
      <c r="W564" s="306"/>
      <c r="X564" s="306"/>
      <c r="Y564" s="306"/>
      <c r="Z564" s="306"/>
      <c r="AA564" s="306"/>
      <c r="AB564" s="306"/>
      <c r="AC564" s="306"/>
      <c r="AD564" s="306"/>
      <c r="AE564" s="306"/>
      <c r="AF564" s="306"/>
      <c r="AG564" s="306"/>
      <c r="AH564" s="306"/>
      <c r="AI564" s="306"/>
    </row>
    <row r="565" spans="1:35" s="24" customFormat="1" ht="15.75">
      <c r="A565" s="120"/>
      <c r="B565" s="111"/>
      <c r="C565" s="90"/>
      <c r="D565" s="90"/>
      <c r="E565" s="23"/>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306"/>
      <c r="AE565" s="306"/>
      <c r="AF565" s="306"/>
      <c r="AG565" s="306"/>
      <c r="AH565" s="306"/>
      <c r="AI565" s="306"/>
    </row>
    <row r="566" spans="1:35" s="24" customFormat="1" ht="15.75">
      <c r="A566" s="120"/>
      <c r="B566" s="111"/>
      <c r="C566" s="90"/>
      <c r="D566" s="90"/>
      <c r="E566" s="23"/>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306"/>
      <c r="AF566" s="306"/>
      <c r="AG566" s="306"/>
      <c r="AH566" s="306"/>
      <c r="AI566" s="306"/>
    </row>
    <row r="567" spans="1:35" s="24" customFormat="1" ht="15.75">
      <c r="A567" s="120"/>
      <c r="B567" s="111"/>
      <c r="C567" s="90"/>
      <c r="D567" s="90"/>
      <c r="E567" s="23"/>
      <c r="F567" s="306"/>
      <c r="G567" s="306"/>
      <c r="H567" s="306"/>
      <c r="I567" s="306"/>
      <c r="J567" s="306"/>
      <c r="K567" s="306"/>
      <c r="L567" s="306"/>
      <c r="M567" s="306"/>
      <c r="N567" s="306"/>
      <c r="O567" s="306"/>
      <c r="P567" s="306"/>
      <c r="Q567" s="306"/>
      <c r="R567" s="306"/>
      <c r="S567" s="306"/>
      <c r="T567" s="306"/>
      <c r="U567" s="306"/>
      <c r="V567" s="306"/>
      <c r="W567" s="306"/>
      <c r="X567" s="306"/>
      <c r="Y567" s="306"/>
      <c r="Z567" s="306"/>
      <c r="AA567" s="306"/>
      <c r="AB567" s="306"/>
      <c r="AC567" s="306"/>
      <c r="AD567" s="306"/>
      <c r="AE567" s="306"/>
      <c r="AF567" s="306"/>
      <c r="AG567" s="306"/>
      <c r="AH567" s="306"/>
      <c r="AI567" s="306"/>
    </row>
    <row r="568" spans="1:35" s="24" customFormat="1" ht="15.75">
      <c r="A568" s="120"/>
      <c r="B568" s="111"/>
      <c r="C568" s="90"/>
      <c r="D568" s="90"/>
      <c r="E568" s="23"/>
      <c r="F568" s="306"/>
      <c r="G568" s="306"/>
      <c r="H568" s="306"/>
      <c r="I568" s="306"/>
      <c r="J568" s="306"/>
      <c r="K568" s="306"/>
      <c r="L568" s="306"/>
      <c r="M568" s="306"/>
      <c r="N568" s="306"/>
      <c r="O568" s="306"/>
      <c r="P568" s="306"/>
      <c r="Q568" s="306"/>
      <c r="R568" s="306"/>
      <c r="S568" s="306"/>
      <c r="T568" s="306"/>
      <c r="U568" s="306"/>
      <c r="V568" s="306"/>
      <c r="W568" s="306"/>
      <c r="X568" s="306"/>
      <c r="Y568" s="306"/>
      <c r="Z568" s="306"/>
      <c r="AA568" s="306"/>
      <c r="AB568" s="306"/>
      <c r="AC568" s="306"/>
      <c r="AD568" s="306"/>
      <c r="AE568" s="306"/>
      <c r="AF568" s="306"/>
      <c r="AG568" s="306"/>
      <c r="AH568" s="306"/>
      <c r="AI568" s="306"/>
    </row>
    <row r="569" spans="1:35" s="24" customFormat="1" ht="15.75">
      <c r="A569" s="120"/>
      <c r="B569" s="111"/>
      <c r="C569" s="90"/>
      <c r="D569" s="90"/>
      <c r="E569" s="23"/>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306"/>
      <c r="AF569" s="306"/>
      <c r="AG569" s="306"/>
      <c r="AH569" s="306"/>
      <c r="AI569" s="306"/>
    </row>
    <row r="570" spans="1:35" s="24" customFormat="1" ht="15.75">
      <c r="A570" s="120"/>
      <c r="B570" s="111"/>
      <c r="C570" s="90"/>
      <c r="D570" s="90"/>
      <c r="E570" s="23"/>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306"/>
      <c r="AF570" s="306"/>
      <c r="AG570" s="306"/>
      <c r="AH570" s="306"/>
      <c r="AI570" s="306"/>
    </row>
    <row r="571" spans="1:35" s="24" customFormat="1" ht="15.75">
      <c r="A571" s="120"/>
      <c r="B571" s="111"/>
      <c r="C571" s="90"/>
      <c r="D571" s="90"/>
      <c r="E571" s="23"/>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306"/>
      <c r="AF571" s="306"/>
      <c r="AG571" s="306"/>
      <c r="AH571" s="306"/>
      <c r="AI571" s="306"/>
    </row>
    <row r="572" spans="1:35" s="24" customFormat="1" ht="15.75">
      <c r="A572" s="120"/>
      <c r="B572" s="111"/>
      <c r="C572" s="90"/>
      <c r="D572" s="90"/>
      <c r="E572" s="23"/>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306"/>
      <c r="AE572" s="306"/>
      <c r="AF572" s="306"/>
      <c r="AG572" s="306"/>
      <c r="AH572" s="306"/>
      <c r="AI572" s="306"/>
    </row>
    <row r="573" spans="1:35" s="24" customFormat="1" ht="15.75">
      <c r="A573" s="120"/>
      <c r="B573" s="111"/>
      <c r="C573" s="90"/>
      <c r="D573" s="90"/>
      <c r="E573" s="23"/>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306"/>
      <c r="AF573" s="306"/>
      <c r="AG573" s="306"/>
      <c r="AH573" s="306"/>
      <c r="AI573" s="306"/>
    </row>
    <row r="574" spans="1:35" s="24" customFormat="1" ht="15.75">
      <c r="A574" s="120"/>
      <c r="B574" s="111"/>
      <c r="C574" s="90"/>
      <c r="D574" s="90"/>
      <c r="E574" s="23"/>
      <c r="F574" s="306"/>
      <c r="G574" s="306"/>
      <c r="H574" s="306"/>
      <c r="I574" s="306"/>
      <c r="J574" s="306"/>
      <c r="K574" s="306"/>
      <c r="L574" s="306"/>
      <c r="M574" s="306"/>
      <c r="N574" s="306"/>
      <c r="O574" s="306"/>
      <c r="P574" s="306"/>
      <c r="Q574" s="306"/>
      <c r="R574" s="306"/>
      <c r="S574" s="306"/>
      <c r="T574" s="306"/>
      <c r="U574" s="306"/>
      <c r="V574" s="306"/>
      <c r="W574" s="306"/>
      <c r="X574" s="306"/>
      <c r="Y574" s="306"/>
      <c r="Z574" s="306"/>
      <c r="AA574" s="306"/>
      <c r="AB574" s="306"/>
      <c r="AC574" s="306"/>
      <c r="AD574" s="306"/>
      <c r="AE574" s="306"/>
      <c r="AF574" s="306"/>
      <c r="AG574" s="306"/>
      <c r="AH574" s="306"/>
      <c r="AI574" s="306"/>
    </row>
    <row r="575" spans="1:35" s="24" customFormat="1" ht="15.75">
      <c r="A575" s="120"/>
      <c r="B575" s="111"/>
      <c r="C575" s="90"/>
      <c r="D575" s="90"/>
      <c r="E575" s="23"/>
      <c r="F575" s="306"/>
      <c r="G575" s="306"/>
      <c r="H575" s="306"/>
      <c r="I575" s="306"/>
      <c r="J575" s="306"/>
      <c r="K575" s="306"/>
      <c r="L575" s="306"/>
      <c r="M575" s="306"/>
      <c r="N575" s="306"/>
      <c r="O575" s="306"/>
      <c r="P575" s="306"/>
      <c r="Q575" s="306"/>
      <c r="R575" s="306"/>
      <c r="S575" s="306"/>
      <c r="T575" s="306"/>
      <c r="U575" s="306"/>
      <c r="V575" s="306"/>
      <c r="W575" s="306"/>
      <c r="X575" s="306"/>
      <c r="Y575" s="306"/>
      <c r="Z575" s="306"/>
      <c r="AA575" s="306"/>
      <c r="AB575" s="306"/>
      <c r="AC575" s="306"/>
      <c r="AD575" s="306"/>
      <c r="AE575" s="306"/>
      <c r="AF575" s="306"/>
      <c r="AG575" s="306"/>
      <c r="AH575" s="306"/>
      <c r="AI575" s="306"/>
    </row>
    <row r="576" spans="1:35" s="24" customFormat="1" ht="15.75">
      <c r="A576" s="120"/>
      <c r="B576" s="111"/>
      <c r="C576" s="90"/>
      <c r="D576" s="90"/>
      <c r="E576" s="23"/>
      <c r="F576" s="306"/>
      <c r="G576" s="306"/>
      <c r="H576" s="306"/>
      <c r="I576" s="306"/>
      <c r="J576" s="306"/>
      <c r="K576" s="306"/>
      <c r="L576" s="306"/>
      <c r="M576" s="306"/>
      <c r="N576" s="306"/>
      <c r="O576" s="306"/>
      <c r="P576" s="306"/>
      <c r="Q576" s="306"/>
      <c r="R576" s="306"/>
      <c r="S576" s="306"/>
      <c r="T576" s="306"/>
      <c r="U576" s="306"/>
      <c r="V576" s="306"/>
      <c r="W576" s="306"/>
      <c r="X576" s="306"/>
      <c r="Y576" s="306"/>
      <c r="Z576" s="306"/>
      <c r="AA576" s="306"/>
      <c r="AB576" s="306"/>
      <c r="AC576" s="306"/>
      <c r="AD576" s="306"/>
      <c r="AE576" s="306"/>
      <c r="AF576" s="306"/>
      <c r="AG576" s="306"/>
      <c r="AH576" s="306"/>
      <c r="AI576" s="306"/>
    </row>
    <row r="577" spans="1:35" s="24" customFormat="1" ht="15.75">
      <c r="A577" s="120"/>
      <c r="B577" s="111"/>
      <c r="C577" s="90"/>
      <c r="D577" s="90"/>
      <c r="E577" s="23"/>
      <c r="F577" s="306"/>
      <c r="G577" s="306"/>
      <c r="H577" s="306"/>
      <c r="I577" s="306"/>
      <c r="J577" s="306"/>
      <c r="K577" s="306"/>
      <c r="L577" s="306"/>
      <c r="M577" s="306"/>
      <c r="N577" s="306"/>
      <c r="O577" s="306"/>
      <c r="P577" s="306"/>
      <c r="Q577" s="306"/>
      <c r="R577" s="306"/>
      <c r="S577" s="306"/>
      <c r="T577" s="306"/>
      <c r="U577" s="306"/>
      <c r="V577" s="306"/>
      <c r="W577" s="306"/>
      <c r="X577" s="306"/>
      <c r="Y577" s="306"/>
      <c r="Z577" s="306"/>
      <c r="AA577" s="306"/>
      <c r="AB577" s="306"/>
      <c r="AC577" s="306"/>
      <c r="AD577" s="306"/>
      <c r="AE577" s="306"/>
      <c r="AF577" s="306"/>
      <c r="AG577" s="306"/>
      <c r="AH577" s="306"/>
      <c r="AI577" s="306"/>
    </row>
    <row r="578" spans="1:35" s="24" customFormat="1" ht="15.75">
      <c r="A578" s="120"/>
      <c r="B578" s="111"/>
      <c r="C578" s="90"/>
      <c r="D578" s="90"/>
      <c r="E578" s="23"/>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306"/>
      <c r="AF578" s="306"/>
      <c r="AG578" s="306"/>
      <c r="AH578" s="306"/>
      <c r="AI578" s="306"/>
    </row>
    <row r="579" spans="1:35" s="24" customFormat="1" ht="15.75">
      <c r="A579" s="120"/>
      <c r="B579" s="111"/>
      <c r="C579" s="90"/>
      <c r="D579" s="90"/>
      <c r="E579" s="23"/>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306"/>
      <c r="AF579" s="306"/>
      <c r="AG579" s="306"/>
      <c r="AH579" s="306"/>
      <c r="AI579" s="306"/>
    </row>
    <row r="580" spans="1:35" s="24" customFormat="1" ht="15.75">
      <c r="A580" s="120"/>
      <c r="B580" s="111"/>
      <c r="C580" s="90"/>
      <c r="D580" s="90"/>
      <c r="E580" s="23"/>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306"/>
      <c r="AF580" s="306"/>
      <c r="AG580" s="306"/>
      <c r="AH580" s="306"/>
      <c r="AI580" s="306"/>
    </row>
    <row r="581" spans="1:35" s="24" customFormat="1" ht="15.75">
      <c r="A581" s="120"/>
      <c r="B581" s="111"/>
      <c r="C581" s="90"/>
      <c r="D581" s="90"/>
      <c r="E581" s="23"/>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6"/>
      <c r="AD581" s="306"/>
      <c r="AE581" s="306"/>
      <c r="AF581" s="306"/>
      <c r="AG581" s="306"/>
      <c r="AH581" s="306"/>
      <c r="AI581" s="306"/>
    </row>
    <row r="582" spans="1:35" s="24" customFormat="1" ht="15.75">
      <c r="A582" s="120"/>
      <c r="B582" s="111"/>
      <c r="C582" s="90"/>
      <c r="D582" s="90"/>
      <c r="E582" s="23"/>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306"/>
      <c r="AE582" s="306"/>
      <c r="AF582" s="306"/>
      <c r="AG582" s="306"/>
      <c r="AH582" s="306"/>
      <c r="AI582" s="306"/>
    </row>
    <row r="583" spans="1:35" s="24" customFormat="1" ht="15.75">
      <c r="A583" s="120"/>
      <c r="B583" s="111"/>
      <c r="C583" s="90"/>
      <c r="D583" s="90"/>
      <c r="E583" s="23"/>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306"/>
      <c r="AF583" s="306"/>
      <c r="AG583" s="306"/>
      <c r="AH583" s="306"/>
      <c r="AI583" s="306"/>
    </row>
    <row r="584" spans="1:35" s="24" customFormat="1" ht="15.75">
      <c r="A584" s="120"/>
      <c r="B584" s="111"/>
      <c r="C584" s="90"/>
      <c r="D584" s="90"/>
      <c r="E584" s="23"/>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306"/>
      <c r="AF584" s="306"/>
      <c r="AG584" s="306"/>
      <c r="AH584" s="306"/>
      <c r="AI584" s="306"/>
    </row>
    <row r="585" spans="1:35" s="24" customFormat="1" ht="15.75">
      <c r="A585" s="120"/>
      <c r="B585" s="111"/>
      <c r="C585" s="90"/>
      <c r="D585" s="90"/>
      <c r="E585" s="23"/>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306"/>
      <c r="AE585" s="306"/>
      <c r="AF585" s="306"/>
      <c r="AG585" s="306"/>
      <c r="AH585" s="306"/>
      <c r="AI585" s="306"/>
    </row>
    <row r="586" spans="1:35" s="24" customFormat="1" ht="15.75">
      <c r="A586" s="120"/>
      <c r="B586" s="111"/>
      <c r="C586" s="90"/>
      <c r="D586" s="90"/>
      <c r="E586" s="23"/>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306"/>
      <c r="AE586" s="306"/>
      <c r="AF586" s="306"/>
      <c r="AG586" s="306"/>
      <c r="AH586" s="306"/>
      <c r="AI586" s="306"/>
    </row>
    <row r="587" spans="1:35" s="24" customFormat="1" ht="15.75">
      <c r="A587" s="120"/>
      <c r="B587" s="111"/>
      <c r="C587" s="90"/>
      <c r="D587" s="90"/>
      <c r="E587" s="23"/>
      <c r="F587" s="306"/>
      <c r="G587" s="306"/>
      <c r="H587" s="306"/>
      <c r="I587" s="306"/>
      <c r="J587" s="306"/>
      <c r="K587" s="306"/>
      <c r="L587" s="306"/>
      <c r="M587" s="306"/>
      <c r="N587" s="306"/>
      <c r="O587" s="306"/>
      <c r="P587" s="306"/>
      <c r="Q587" s="306"/>
      <c r="R587" s="306"/>
      <c r="S587" s="306"/>
      <c r="T587" s="306"/>
      <c r="U587" s="306"/>
      <c r="V587" s="306"/>
      <c r="W587" s="306"/>
      <c r="X587" s="306"/>
      <c r="Y587" s="306"/>
      <c r="Z587" s="306"/>
      <c r="AA587" s="306"/>
      <c r="AB587" s="306"/>
      <c r="AC587" s="306"/>
      <c r="AD587" s="306"/>
      <c r="AE587" s="306"/>
      <c r="AF587" s="306"/>
      <c r="AG587" s="306"/>
      <c r="AH587" s="306"/>
      <c r="AI587" s="306"/>
    </row>
    <row r="588" spans="1:35" s="24" customFormat="1" ht="15.75">
      <c r="A588" s="120"/>
      <c r="B588" s="111"/>
      <c r="C588" s="90"/>
      <c r="D588" s="90"/>
      <c r="E588" s="23"/>
      <c r="F588" s="306"/>
      <c r="G588" s="306"/>
      <c r="H588" s="306"/>
      <c r="I588" s="306"/>
      <c r="J588" s="306"/>
      <c r="K588" s="306"/>
      <c r="L588" s="306"/>
      <c r="M588" s="306"/>
      <c r="N588" s="306"/>
      <c r="O588" s="306"/>
      <c r="P588" s="306"/>
      <c r="Q588" s="306"/>
      <c r="R588" s="306"/>
      <c r="S588" s="306"/>
      <c r="T588" s="306"/>
      <c r="U588" s="306"/>
      <c r="V588" s="306"/>
      <c r="W588" s="306"/>
      <c r="X588" s="306"/>
      <c r="Y588" s="306"/>
      <c r="Z588" s="306"/>
      <c r="AA588" s="306"/>
      <c r="AB588" s="306"/>
      <c r="AC588" s="306"/>
      <c r="AD588" s="306"/>
      <c r="AE588" s="306"/>
      <c r="AF588" s="306"/>
      <c r="AG588" s="306"/>
      <c r="AH588" s="306"/>
      <c r="AI588" s="306"/>
    </row>
    <row r="589" spans="1:35" s="24" customFormat="1" ht="15.75">
      <c r="A589" s="120"/>
      <c r="B589" s="111"/>
      <c r="C589" s="90"/>
      <c r="D589" s="90"/>
      <c r="E589" s="23"/>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306"/>
      <c r="AF589" s="306"/>
      <c r="AG589" s="306"/>
      <c r="AH589" s="306"/>
      <c r="AI589" s="306"/>
    </row>
    <row r="590" spans="1:35" s="24" customFormat="1" ht="15.75">
      <c r="A590" s="120"/>
      <c r="B590" s="111"/>
      <c r="C590" s="90"/>
      <c r="D590" s="90"/>
      <c r="E590" s="23"/>
      <c r="F590" s="306"/>
      <c r="G590" s="306"/>
      <c r="H590" s="306"/>
      <c r="I590" s="306"/>
      <c r="J590" s="306"/>
      <c r="K590" s="306"/>
      <c r="L590" s="306"/>
      <c r="M590" s="306"/>
      <c r="N590" s="306"/>
      <c r="O590" s="306"/>
      <c r="P590" s="306"/>
      <c r="Q590" s="306"/>
      <c r="R590" s="306"/>
      <c r="S590" s="306"/>
      <c r="T590" s="306"/>
      <c r="U590" s="306"/>
      <c r="V590" s="306"/>
      <c r="W590" s="306"/>
      <c r="X590" s="306"/>
      <c r="Y590" s="306"/>
      <c r="Z590" s="306"/>
      <c r="AA590" s="306"/>
      <c r="AB590" s="306"/>
      <c r="AC590" s="306"/>
      <c r="AD590" s="306"/>
      <c r="AE590" s="306"/>
      <c r="AF590" s="306"/>
      <c r="AG590" s="306"/>
      <c r="AH590" s="306"/>
      <c r="AI590" s="306"/>
    </row>
    <row r="591" spans="1:35" s="24" customFormat="1" ht="15.75">
      <c r="A591" s="120"/>
      <c r="B591" s="111"/>
      <c r="C591" s="90"/>
      <c r="D591" s="90"/>
      <c r="E591" s="23"/>
      <c r="F591" s="306"/>
      <c r="G591" s="306"/>
      <c r="H591" s="306"/>
      <c r="I591" s="306"/>
      <c r="J591" s="306"/>
      <c r="K591" s="306"/>
      <c r="L591" s="306"/>
      <c r="M591" s="306"/>
      <c r="N591" s="306"/>
      <c r="O591" s="306"/>
      <c r="P591" s="306"/>
      <c r="Q591" s="306"/>
      <c r="R591" s="306"/>
      <c r="S591" s="306"/>
      <c r="T591" s="306"/>
      <c r="U591" s="306"/>
      <c r="V591" s="306"/>
      <c r="W591" s="306"/>
      <c r="X591" s="306"/>
      <c r="Y591" s="306"/>
      <c r="Z591" s="306"/>
      <c r="AA591" s="306"/>
      <c r="AB591" s="306"/>
      <c r="AC591" s="306"/>
      <c r="AD591" s="306"/>
      <c r="AE591" s="306"/>
      <c r="AF591" s="306"/>
      <c r="AG591" s="306"/>
      <c r="AH591" s="306"/>
      <c r="AI591" s="306"/>
    </row>
    <row r="592" spans="1:35" s="24" customFormat="1" ht="15.75">
      <c r="A592" s="120"/>
      <c r="B592" s="111"/>
      <c r="C592" s="90"/>
      <c r="D592" s="90"/>
      <c r="E592" s="23"/>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306"/>
      <c r="AF592" s="306"/>
      <c r="AG592" s="306"/>
      <c r="AH592" s="306"/>
      <c r="AI592" s="306"/>
    </row>
    <row r="593" spans="1:35" s="24" customFormat="1" ht="15.75">
      <c r="A593" s="120"/>
      <c r="B593" s="111"/>
      <c r="C593" s="90"/>
      <c r="D593" s="90"/>
      <c r="E593" s="23"/>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306"/>
      <c r="AF593" s="306"/>
      <c r="AG593" s="306"/>
      <c r="AH593" s="306"/>
      <c r="AI593" s="306"/>
    </row>
    <row r="594" spans="1:35" s="24" customFormat="1" ht="15.75">
      <c r="A594" s="120"/>
      <c r="B594" s="111"/>
      <c r="C594" s="90"/>
      <c r="D594" s="90"/>
      <c r="E594" s="23"/>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306"/>
      <c r="AE594" s="306"/>
      <c r="AF594" s="306"/>
      <c r="AG594" s="306"/>
      <c r="AH594" s="306"/>
      <c r="AI594" s="306"/>
    </row>
    <row r="595" spans="1:35" s="24" customFormat="1" ht="15.75">
      <c r="A595" s="120"/>
      <c r="B595" s="111"/>
      <c r="C595" s="90"/>
      <c r="D595" s="90"/>
      <c r="E595" s="23"/>
      <c r="F595" s="306"/>
      <c r="G595" s="306"/>
      <c r="H595" s="306"/>
      <c r="I595" s="306"/>
      <c r="J595" s="306"/>
      <c r="K595" s="306"/>
      <c r="L595" s="306"/>
      <c r="M595" s="306"/>
      <c r="N595" s="306"/>
      <c r="O595" s="306"/>
      <c r="P595" s="306"/>
      <c r="Q595" s="306"/>
      <c r="R595" s="306"/>
      <c r="S595" s="306"/>
      <c r="T595" s="306"/>
      <c r="U595" s="306"/>
      <c r="V595" s="306"/>
      <c r="W595" s="306"/>
      <c r="X595" s="306"/>
      <c r="Y595" s="306"/>
      <c r="Z595" s="306"/>
      <c r="AA595" s="306"/>
      <c r="AB595" s="306"/>
      <c r="AC595" s="306"/>
      <c r="AD595" s="306"/>
      <c r="AE595" s="306"/>
      <c r="AF595" s="306"/>
      <c r="AG595" s="306"/>
      <c r="AH595" s="306"/>
      <c r="AI595" s="306"/>
    </row>
    <row r="596" spans="1:35" s="24" customFormat="1" ht="15.75">
      <c r="A596" s="120"/>
      <c r="B596" s="111"/>
      <c r="C596" s="90"/>
      <c r="D596" s="90"/>
      <c r="E596" s="23"/>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306"/>
      <c r="AF596" s="306"/>
      <c r="AG596" s="306"/>
      <c r="AH596" s="306"/>
      <c r="AI596" s="306"/>
    </row>
    <row r="597" spans="1:35" s="24" customFormat="1" ht="15.75">
      <c r="A597" s="120"/>
      <c r="B597" s="111"/>
      <c r="C597" s="90"/>
      <c r="D597" s="90"/>
      <c r="E597" s="23"/>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306"/>
      <c r="AF597" s="306"/>
      <c r="AG597" s="306"/>
      <c r="AH597" s="306"/>
      <c r="AI597" s="306"/>
    </row>
    <row r="598" spans="1:35" s="24" customFormat="1" ht="15.75">
      <c r="A598" s="120"/>
      <c r="B598" s="111"/>
      <c r="C598" s="90"/>
      <c r="D598" s="90"/>
      <c r="E598" s="23"/>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306"/>
      <c r="AE598" s="306"/>
      <c r="AF598" s="306"/>
      <c r="AG598" s="306"/>
      <c r="AH598" s="306"/>
      <c r="AI598" s="306"/>
    </row>
    <row r="599" spans="1:35" s="24" customFormat="1" ht="15.75">
      <c r="A599" s="120"/>
      <c r="B599" s="111"/>
      <c r="C599" s="90"/>
      <c r="D599" s="90"/>
      <c r="E599" s="23"/>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306"/>
      <c r="AE599" s="306"/>
      <c r="AF599" s="306"/>
      <c r="AG599" s="306"/>
      <c r="AH599" s="306"/>
      <c r="AI599" s="306"/>
    </row>
    <row r="600" spans="1:35" s="24" customFormat="1" ht="15.75">
      <c r="A600" s="120"/>
      <c r="B600" s="111"/>
      <c r="C600" s="90"/>
      <c r="D600" s="90"/>
      <c r="E600" s="23"/>
      <c r="F600" s="306"/>
      <c r="G600" s="306"/>
      <c r="H600" s="306"/>
      <c r="I600" s="306"/>
      <c r="J600" s="306"/>
      <c r="K600" s="306"/>
      <c r="L600" s="306"/>
      <c r="M600" s="306"/>
      <c r="N600" s="306"/>
      <c r="O600" s="306"/>
      <c r="P600" s="306"/>
      <c r="Q600" s="306"/>
      <c r="R600" s="306"/>
      <c r="S600" s="306"/>
      <c r="T600" s="306"/>
      <c r="U600" s="306"/>
      <c r="V600" s="306"/>
      <c r="W600" s="306"/>
      <c r="X600" s="306"/>
      <c r="Y600" s="306"/>
      <c r="Z600" s="306"/>
      <c r="AA600" s="306"/>
      <c r="AB600" s="306"/>
      <c r="AC600" s="306"/>
      <c r="AD600" s="306"/>
      <c r="AE600" s="306"/>
      <c r="AF600" s="306"/>
      <c r="AG600" s="306"/>
      <c r="AH600" s="306"/>
      <c r="AI600" s="306"/>
    </row>
    <row r="601" spans="1:35" s="24" customFormat="1" ht="15.75">
      <c r="A601" s="120"/>
      <c r="B601" s="111"/>
      <c r="C601" s="90"/>
      <c r="D601" s="90"/>
      <c r="E601" s="23"/>
      <c r="F601" s="306"/>
      <c r="G601" s="306"/>
      <c r="H601" s="306"/>
      <c r="I601" s="306"/>
      <c r="J601" s="306"/>
      <c r="K601" s="306"/>
      <c r="L601" s="306"/>
      <c r="M601" s="306"/>
      <c r="N601" s="306"/>
      <c r="O601" s="306"/>
      <c r="P601" s="306"/>
      <c r="Q601" s="306"/>
      <c r="R601" s="306"/>
      <c r="S601" s="306"/>
      <c r="T601" s="306"/>
      <c r="U601" s="306"/>
      <c r="V601" s="306"/>
      <c r="W601" s="306"/>
      <c r="X601" s="306"/>
      <c r="Y601" s="306"/>
      <c r="Z601" s="306"/>
      <c r="AA601" s="306"/>
      <c r="AB601" s="306"/>
      <c r="AC601" s="306"/>
      <c r="AD601" s="306"/>
      <c r="AE601" s="306"/>
      <c r="AF601" s="306"/>
      <c r="AG601" s="306"/>
      <c r="AH601" s="306"/>
      <c r="AI601" s="306"/>
    </row>
    <row r="602" spans="1:35" s="24" customFormat="1" ht="15.75">
      <c r="A602" s="120"/>
      <c r="B602" s="111"/>
      <c r="C602" s="90"/>
      <c r="D602" s="90"/>
      <c r="E602" s="23"/>
      <c r="F602" s="306"/>
      <c r="G602" s="306"/>
      <c r="H602" s="306"/>
      <c r="I602" s="306"/>
      <c r="J602" s="306"/>
      <c r="K602" s="306"/>
      <c r="L602" s="306"/>
      <c r="M602" s="306"/>
      <c r="N602" s="306"/>
      <c r="O602" s="306"/>
      <c r="P602" s="306"/>
      <c r="Q602" s="306"/>
      <c r="R602" s="306"/>
      <c r="S602" s="306"/>
      <c r="T602" s="306"/>
      <c r="U602" s="306"/>
      <c r="V602" s="306"/>
      <c r="W602" s="306"/>
      <c r="X602" s="306"/>
      <c r="Y602" s="306"/>
      <c r="Z602" s="306"/>
      <c r="AA602" s="306"/>
      <c r="AB602" s="306"/>
      <c r="AC602" s="306"/>
      <c r="AD602" s="306"/>
      <c r="AE602" s="306"/>
      <c r="AF602" s="306"/>
      <c r="AG602" s="306"/>
      <c r="AH602" s="306"/>
      <c r="AI602" s="306"/>
    </row>
    <row r="603" spans="1:35" s="24" customFormat="1" ht="15.75">
      <c r="A603" s="120"/>
      <c r="B603" s="111"/>
      <c r="C603" s="90"/>
      <c r="D603" s="90"/>
      <c r="E603" s="23"/>
      <c r="F603" s="306"/>
      <c r="G603" s="306"/>
      <c r="H603" s="306"/>
      <c r="I603" s="306"/>
      <c r="J603" s="306"/>
      <c r="K603" s="306"/>
      <c r="L603" s="306"/>
      <c r="M603" s="306"/>
      <c r="N603" s="306"/>
      <c r="O603" s="306"/>
      <c r="P603" s="306"/>
      <c r="Q603" s="306"/>
      <c r="R603" s="306"/>
      <c r="S603" s="306"/>
      <c r="T603" s="306"/>
      <c r="U603" s="306"/>
      <c r="V603" s="306"/>
      <c r="W603" s="306"/>
      <c r="X603" s="306"/>
      <c r="Y603" s="306"/>
      <c r="Z603" s="306"/>
      <c r="AA603" s="306"/>
      <c r="AB603" s="306"/>
      <c r="AC603" s="306"/>
      <c r="AD603" s="306"/>
      <c r="AE603" s="306"/>
      <c r="AF603" s="306"/>
      <c r="AG603" s="306"/>
      <c r="AH603" s="306"/>
      <c r="AI603" s="306"/>
    </row>
    <row r="604" spans="1:35" s="24" customFormat="1" ht="15.75">
      <c r="A604" s="120"/>
      <c r="B604" s="111"/>
      <c r="C604" s="90"/>
      <c r="D604" s="90"/>
      <c r="E604" s="23"/>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306"/>
      <c r="AE604" s="306"/>
      <c r="AF604" s="306"/>
      <c r="AG604" s="306"/>
      <c r="AH604" s="306"/>
      <c r="AI604" s="306"/>
    </row>
    <row r="605" spans="1:35" s="24" customFormat="1" ht="15.75">
      <c r="A605" s="120"/>
      <c r="B605" s="111"/>
      <c r="C605" s="90"/>
      <c r="D605" s="90"/>
      <c r="E605" s="23"/>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306"/>
      <c r="AF605" s="306"/>
      <c r="AG605" s="306"/>
      <c r="AH605" s="306"/>
      <c r="AI605" s="306"/>
    </row>
    <row r="606" spans="1:35" s="24" customFormat="1" ht="15.75">
      <c r="A606" s="120"/>
      <c r="B606" s="111"/>
      <c r="C606" s="90"/>
      <c r="D606" s="90"/>
      <c r="E606" s="23"/>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306"/>
      <c r="AF606" s="306"/>
      <c r="AG606" s="306"/>
      <c r="AH606" s="306"/>
      <c r="AI606" s="306"/>
    </row>
    <row r="607" spans="1:35" s="24" customFormat="1" ht="15.75">
      <c r="A607" s="120"/>
      <c r="B607" s="111"/>
      <c r="C607" s="90"/>
      <c r="D607" s="90"/>
      <c r="E607" s="23"/>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306"/>
      <c r="AE607" s="306"/>
      <c r="AF607" s="306"/>
      <c r="AG607" s="306"/>
      <c r="AH607" s="306"/>
      <c r="AI607" s="306"/>
    </row>
    <row r="608" spans="1:35" s="24" customFormat="1" ht="15.75">
      <c r="A608" s="120"/>
      <c r="B608" s="111"/>
      <c r="C608" s="90"/>
      <c r="D608" s="90"/>
      <c r="E608" s="23"/>
      <c r="F608" s="306"/>
      <c r="G608" s="306"/>
      <c r="H608" s="306"/>
      <c r="I608" s="306"/>
      <c r="J608" s="306"/>
      <c r="K608" s="306"/>
      <c r="L608" s="306"/>
      <c r="M608" s="306"/>
      <c r="N608" s="306"/>
      <c r="O608" s="306"/>
      <c r="P608" s="306"/>
      <c r="Q608" s="306"/>
      <c r="R608" s="306"/>
      <c r="S608" s="306"/>
      <c r="T608" s="306"/>
      <c r="U608" s="306"/>
      <c r="V608" s="306"/>
      <c r="W608" s="306"/>
      <c r="X608" s="306"/>
      <c r="Y608" s="306"/>
      <c r="Z608" s="306"/>
      <c r="AA608" s="306"/>
      <c r="AB608" s="306"/>
      <c r="AC608" s="306"/>
      <c r="AD608" s="306"/>
      <c r="AE608" s="306"/>
      <c r="AF608" s="306"/>
      <c r="AG608" s="306"/>
      <c r="AH608" s="306"/>
      <c r="AI608" s="306"/>
    </row>
    <row r="609" spans="1:35" s="24" customFormat="1" ht="15.75">
      <c r="A609" s="120"/>
      <c r="B609" s="111"/>
      <c r="C609" s="90"/>
      <c r="D609" s="90"/>
      <c r="E609" s="23"/>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306"/>
      <c r="AE609" s="306"/>
      <c r="AF609" s="306"/>
      <c r="AG609" s="306"/>
      <c r="AH609" s="306"/>
      <c r="AI609" s="306"/>
    </row>
    <row r="610" spans="1:35" s="24" customFormat="1" ht="15.75">
      <c r="A610" s="120"/>
      <c r="B610" s="111"/>
      <c r="C610" s="90"/>
      <c r="D610" s="90"/>
      <c r="E610" s="23"/>
      <c r="F610" s="306"/>
      <c r="G610" s="306"/>
      <c r="H610" s="306"/>
      <c r="I610" s="306"/>
      <c r="J610" s="306"/>
      <c r="K610" s="306"/>
      <c r="L610" s="306"/>
      <c r="M610" s="306"/>
      <c r="N610" s="306"/>
      <c r="O610" s="306"/>
      <c r="P610" s="306"/>
      <c r="Q610" s="306"/>
      <c r="R610" s="306"/>
      <c r="S610" s="306"/>
      <c r="T610" s="306"/>
      <c r="U610" s="306"/>
      <c r="V610" s="306"/>
      <c r="W610" s="306"/>
      <c r="X610" s="306"/>
      <c r="Y610" s="306"/>
      <c r="Z610" s="306"/>
      <c r="AA610" s="306"/>
      <c r="AB610" s="306"/>
      <c r="AC610" s="306"/>
      <c r="AD610" s="306"/>
      <c r="AE610" s="306"/>
      <c r="AF610" s="306"/>
      <c r="AG610" s="306"/>
      <c r="AH610" s="306"/>
      <c r="AI610" s="306"/>
    </row>
    <row r="611" spans="1:35" s="24" customFormat="1" ht="15.75">
      <c r="A611" s="120"/>
      <c r="B611" s="111"/>
      <c r="C611" s="90"/>
      <c r="D611" s="90"/>
      <c r="E611" s="23"/>
      <c r="F611" s="306"/>
      <c r="G611" s="306"/>
      <c r="H611" s="306"/>
      <c r="I611" s="306"/>
      <c r="J611" s="306"/>
      <c r="K611" s="306"/>
      <c r="L611" s="306"/>
      <c r="M611" s="306"/>
      <c r="N611" s="306"/>
      <c r="O611" s="306"/>
      <c r="P611" s="306"/>
      <c r="Q611" s="306"/>
      <c r="R611" s="306"/>
      <c r="S611" s="306"/>
      <c r="T611" s="306"/>
      <c r="U611" s="306"/>
      <c r="V611" s="306"/>
      <c r="W611" s="306"/>
      <c r="X611" s="306"/>
      <c r="Y611" s="306"/>
      <c r="Z611" s="306"/>
      <c r="AA611" s="306"/>
      <c r="AB611" s="306"/>
      <c r="AC611" s="306"/>
      <c r="AD611" s="306"/>
      <c r="AE611" s="306"/>
      <c r="AF611" s="306"/>
      <c r="AG611" s="306"/>
      <c r="AH611" s="306"/>
      <c r="AI611" s="306"/>
    </row>
    <row r="612" spans="1:35" s="24" customFormat="1" ht="15.75">
      <c r="A612" s="120"/>
      <c r="B612" s="111"/>
      <c r="C612" s="90"/>
      <c r="D612" s="90"/>
      <c r="E612" s="23"/>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306"/>
      <c r="AF612" s="306"/>
      <c r="AG612" s="306"/>
      <c r="AH612" s="306"/>
      <c r="AI612" s="306"/>
    </row>
    <row r="613" spans="1:35" s="24" customFormat="1" ht="15.75">
      <c r="A613" s="120"/>
      <c r="B613" s="111"/>
      <c r="C613" s="90"/>
      <c r="D613" s="90"/>
      <c r="E613" s="23"/>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306"/>
      <c r="AF613" s="306"/>
      <c r="AG613" s="306"/>
      <c r="AH613" s="306"/>
      <c r="AI613" s="306"/>
    </row>
    <row r="614" spans="1:35" s="24" customFormat="1" ht="15.75">
      <c r="A614" s="120"/>
      <c r="B614" s="111"/>
      <c r="C614" s="90"/>
      <c r="D614" s="90"/>
      <c r="E614" s="23"/>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306"/>
      <c r="AF614" s="306"/>
      <c r="AG614" s="306"/>
      <c r="AH614" s="306"/>
      <c r="AI614" s="306"/>
    </row>
    <row r="615" spans="1:35" s="24" customFormat="1" ht="15.75">
      <c r="A615" s="120"/>
      <c r="B615" s="111"/>
      <c r="C615" s="90"/>
      <c r="D615" s="90"/>
      <c r="E615" s="23"/>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306"/>
      <c r="AF615" s="306"/>
      <c r="AG615" s="306"/>
      <c r="AH615" s="306"/>
      <c r="AI615" s="306"/>
    </row>
    <row r="616" spans="1:35" s="24" customFormat="1" ht="15.75">
      <c r="A616" s="120"/>
      <c r="B616" s="111"/>
      <c r="C616" s="90"/>
      <c r="D616" s="90"/>
      <c r="E616" s="23"/>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6"/>
      <c r="AD616" s="306"/>
      <c r="AE616" s="306"/>
      <c r="AF616" s="306"/>
      <c r="AG616" s="306"/>
      <c r="AH616" s="306"/>
      <c r="AI616" s="306"/>
    </row>
    <row r="617" spans="1:35" s="24" customFormat="1" ht="15.75">
      <c r="A617" s="120"/>
      <c r="B617" s="111"/>
      <c r="C617" s="90"/>
      <c r="D617" s="90"/>
      <c r="E617" s="23"/>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306"/>
      <c r="AE617" s="306"/>
      <c r="AF617" s="306"/>
      <c r="AG617" s="306"/>
      <c r="AH617" s="306"/>
      <c r="AI617" s="306"/>
    </row>
    <row r="618" spans="1:35" s="24" customFormat="1" ht="15.75">
      <c r="A618" s="120"/>
      <c r="B618" s="111"/>
      <c r="C618" s="90"/>
      <c r="D618" s="90"/>
      <c r="E618" s="23"/>
      <c r="F618" s="306"/>
      <c r="G618" s="306"/>
      <c r="H618" s="306"/>
      <c r="I618" s="306"/>
      <c r="J618" s="306"/>
      <c r="K618" s="306"/>
      <c r="L618" s="306"/>
      <c r="M618" s="306"/>
      <c r="N618" s="306"/>
      <c r="O618" s="306"/>
      <c r="P618" s="306"/>
      <c r="Q618" s="306"/>
      <c r="R618" s="306"/>
      <c r="S618" s="306"/>
      <c r="T618" s="306"/>
      <c r="U618" s="306"/>
      <c r="V618" s="306"/>
      <c r="W618" s="306"/>
      <c r="X618" s="306"/>
      <c r="Y618" s="306"/>
      <c r="Z618" s="306"/>
      <c r="AA618" s="306"/>
      <c r="AB618" s="306"/>
      <c r="AC618" s="306"/>
      <c r="AD618" s="306"/>
      <c r="AE618" s="306"/>
      <c r="AF618" s="306"/>
      <c r="AG618" s="306"/>
      <c r="AH618" s="306"/>
      <c r="AI618" s="306"/>
    </row>
    <row r="619" spans="1:35" s="24" customFormat="1" ht="15.75">
      <c r="A619" s="120"/>
      <c r="B619" s="111"/>
      <c r="C619" s="90"/>
      <c r="D619" s="90"/>
      <c r="E619" s="23"/>
      <c r="F619" s="306"/>
      <c r="G619" s="306"/>
      <c r="H619" s="306"/>
      <c r="I619" s="306"/>
      <c r="J619" s="306"/>
      <c r="K619" s="306"/>
      <c r="L619" s="306"/>
      <c r="M619" s="306"/>
      <c r="N619" s="306"/>
      <c r="O619" s="306"/>
      <c r="P619" s="306"/>
      <c r="Q619" s="306"/>
      <c r="R619" s="306"/>
      <c r="S619" s="306"/>
      <c r="T619" s="306"/>
      <c r="U619" s="306"/>
      <c r="V619" s="306"/>
      <c r="W619" s="306"/>
      <c r="X619" s="306"/>
      <c r="Y619" s="306"/>
      <c r="Z619" s="306"/>
      <c r="AA619" s="306"/>
      <c r="AB619" s="306"/>
      <c r="AC619" s="306"/>
      <c r="AD619" s="306"/>
      <c r="AE619" s="306"/>
      <c r="AF619" s="306"/>
      <c r="AG619" s="306"/>
      <c r="AH619" s="306"/>
      <c r="AI619" s="306"/>
    </row>
    <row r="620" spans="1:35" s="24" customFormat="1" ht="15.75">
      <c r="A620" s="120"/>
      <c r="B620" s="111"/>
      <c r="C620" s="90"/>
      <c r="D620" s="90"/>
      <c r="E620" s="23"/>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306"/>
      <c r="AE620" s="306"/>
      <c r="AF620" s="306"/>
      <c r="AG620" s="306"/>
      <c r="AH620" s="306"/>
      <c r="AI620" s="306"/>
    </row>
    <row r="621" spans="1:35" s="24" customFormat="1" ht="15.75">
      <c r="A621" s="120"/>
      <c r="B621" s="111"/>
      <c r="C621" s="90"/>
      <c r="D621" s="90"/>
      <c r="E621" s="23"/>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306"/>
      <c r="AF621" s="306"/>
      <c r="AG621" s="306"/>
      <c r="AH621" s="306"/>
      <c r="AI621" s="306"/>
    </row>
    <row r="622" spans="1:35" s="24" customFormat="1" ht="15.75">
      <c r="A622" s="120"/>
      <c r="B622" s="111"/>
      <c r="C622" s="90"/>
      <c r="D622" s="90"/>
      <c r="E622" s="23"/>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306"/>
      <c r="AF622" s="306"/>
      <c r="AG622" s="306"/>
      <c r="AH622" s="306"/>
      <c r="AI622" s="306"/>
    </row>
    <row r="623" spans="1:35" s="24" customFormat="1" ht="15.75">
      <c r="A623" s="120"/>
      <c r="B623" s="111"/>
      <c r="C623" s="90"/>
      <c r="D623" s="90"/>
      <c r="E623" s="23"/>
      <c r="F623" s="306"/>
      <c r="G623" s="306"/>
      <c r="H623" s="306"/>
      <c r="I623" s="306"/>
      <c r="J623" s="306"/>
      <c r="K623" s="306"/>
      <c r="L623" s="306"/>
      <c r="M623" s="306"/>
      <c r="N623" s="306"/>
      <c r="O623" s="306"/>
      <c r="P623" s="306"/>
      <c r="Q623" s="306"/>
      <c r="R623" s="306"/>
      <c r="S623" s="306"/>
      <c r="T623" s="306"/>
      <c r="U623" s="306"/>
      <c r="V623" s="306"/>
      <c r="W623" s="306"/>
      <c r="X623" s="306"/>
      <c r="Y623" s="306"/>
      <c r="Z623" s="306"/>
      <c r="AA623" s="306"/>
      <c r="AB623" s="306"/>
      <c r="AC623" s="306"/>
      <c r="AD623" s="306"/>
      <c r="AE623" s="306"/>
      <c r="AF623" s="306"/>
      <c r="AG623" s="306"/>
      <c r="AH623" s="306"/>
      <c r="AI623" s="306"/>
    </row>
    <row r="624" spans="1:35" s="24" customFormat="1" ht="15.75">
      <c r="A624" s="120"/>
      <c r="B624" s="111"/>
      <c r="C624" s="90"/>
      <c r="D624" s="90"/>
      <c r="E624" s="23"/>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6"/>
      <c r="AD624" s="306"/>
      <c r="AE624" s="306"/>
      <c r="AF624" s="306"/>
      <c r="AG624" s="306"/>
      <c r="AH624" s="306"/>
      <c r="AI624" s="306"/>
    </row>
    <row r="625" spans="1:35" s="24" customFormat="1" ht="15.75">
      <c r="A625" s="120"/>
      <c r="B625" s="111"/>
      <c r="C625" s="90"/>
      <c r="D625" s="90"/>
      <c r="E625" s="23"/>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306"/>
      <c r="AE625" s="306"/>
      <c r="AF625" s="306"/>
      <c r="AG625" s="306"/>
      <c r="AH625" s="306"/>
      <c r="AI625" s="306"/>
    </row>
    <row r="626" spans="1:35" s="24" customFormat="1" ht="15.75">
      <c r="A626" s="120"/>
      <c r="B626" s="111"/>
      <c r="C626" s="90"/>
      <c r="D626" s="90"/>
      <c r="E626" s="23"/>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6"/>
      <c r="AD626" s="306"/>
      <c r="AE626" s="306"/>
      <c r="AF626" s="306"/>
      <c r="AG626" s="306"/>
      <c r="AH626" s="306"/>
      <c r="AI626" s="306"/>
    </row>
    <row r="627" spans="1:35" s="24" customFormat="1" ht="15.75">
      <c r="A627" s="120"/>
      <c r="B627" s="111"/>
      <c r="C627" s="90"/>
      <c r="D627" s="90"/>
      <c r="E627" s="23"/>
      <c r="F627" s="306"/>
      <c r="G627" s="306"/>
      <c r="H627" s="306"/>
      <c r="I627" s="306"/>
      <c r="J627" s="306"/>
      <c r="K627" s="306"/>
      <c r="L627" s="306"/>
      <c r="M627" s="306"/>
      <c r="N627" s="306"/>
      <c r="O627" s="306"/>
      <c r="P627" s="306"/>
      <c r="Q627" s="306"/>
      <c r="R627" s="306"/>
      <c r="S627" s="306"/>
      <c r="T627" s="306"/>
      <c r="U627" s="306"/>
      <c r="V627" s="306"/>
      <c r="W627" s="306"/>
      <c r="X627" s="306"/>
      <c r="Y627" s="306"/>
      <c r="Z627" s="306"/>
      <c r="AA627" s="306"/>
      <c r="AB627" s="306"/>
      <c r="AC627" s="306"/>
      <c r="AD627" s="306"/>
      <c r="AE627" s="306"/>
      <c r="AF627" s="306"/>
      <c r="AG627" s="306"/>
      <c r="AH627" s="306"/>
      <c r="AI627" s="306"/>
    </row>
    <row r="628" spans="1:35" s="24" customFormat="1" ht="15.75">
      <c r="A628" s="120"/>
      <c r="B628" s="111"/>
      <c r="C628" s="90"/>
      <c r="D628" s="90"/>
      <c r="E628" s="23"/>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306"/>
      <c r="AE628" s="306"/>
      <c r="AF628" s="306"/>
      <c r="AG628" s="306"/>
      <c r="AH628" s="306"/>
      <c r="AI628" s="306"/>
    </row>
    <row r="629" spans="1:35" s="24" customFormat="1" ht="15.75">
      <c r="A629" s="120"/>
      <c r="B629" s="111"/>
      <c r="C629" s="90"/>
      <c r="D629" s="90"/>
      <c r="E629" s="23"/>
      <c r="F629" s="306"/>
      <c r="G629" s="306"/>
      <c r="H629" s="306"/>
      <c r="I629" s="306"/>
      <c r="J629" s="306"/>
      <c r="K629" s="306"/>
      <c r="L629" s="306"/>
      <c r="M629" s="306"/>
      <c r="N629" s="306"/>
      <c r="O629" s="306"/>
      <c r="P629" s="306"/>
      <c r="Q629" s="306"/>
      <c r="R629" s="306"/>
      <c r="S629" s="306"/>
      <c r="T629" s="306"/>
      <c r="U629" s="306"/>
      <c r="V629" s="306"/>
      <c r="W629" s="306"/>
      <c r="X629" s="306"/>
      <c r="Y629" s="306"/>
      <c r="Z629" s="306"/>
      <c r="AA629" s="306"/>
      <c r="AB629" s="306"/>
      <c r="AC629" s="306"/>
      <c r="AD629" s="306"/>
      <c r="AE629" s="306"/>
      <c r="AF629" s="306"/>
      <c r="AG629" s="306"/>
      <c r="AH629" s="306"/>
      <c r="AI629" s="306"/>
    </row>
    <row r="630" spans="1:35" s="24" customFormat="1" ht="15.75">
      <c r="A630" s="120"/>
      <c r="B630" s="111"/>
      <c r="C630" s="90"/>
      <c r="D630" s="90"/>
      <c r="E630" s="23"/>
      <c r="F630" s="306"/>
      <c r="G630" s="306"/>
      <c r="H630" s="306"/>
      <c r="I630" s="306"/>
      <c r="J630" s="306"/>
      <c r="K630" s="306"/>
      <c r="L630" s="306"/>
      <c r="M630" s="306"/>
      <c r="N630" s="306"/>
      <c r="O630" s="306"/>
      <c r="P630" s="306"/>
      <c r="Q630" s="306"/>
      <c r="R630" s="306"/>
      <c r="S630" s="306"/>
      <c r="T630" s="306"/>
      <c r="U630" s="306"/>
      <c r="V630" s="306"/>
      <c r="W630" s="306"/>
      <c r="X630" s="306"/>
      <c r="Y630" s="306"/>
      <c r="Z630" s="306"/>
      <c r="AA630" s="306"/>
      <c r="AB630" s="306"/>
      <c r="AC630" s="306"/>
      <c r="AD630" s="306"/>
      <c r="AE630" s="306"/>
      <c r="AF630" s="306"/>
      <c r="AG630" s="306"/>
      <c r="AH630" s="306"/>
      <c r="AI630" s="306"/>
    </row>
    <row r="631" spans="1:35" s="24" customFormat="1" ht="15.75">
      <c r="A631" s="120"/>
      <c r="B631" s="111"/>
      <c r="C631" s="90"/>
      <c r="D631" s="90"/>
      <c r="E631" s="23"/>
      <c r="F631" s="306"/>
      <c r="G631" s="306"/>
      <c r="H631" s="306"/>
      <c r="I631" s="306"/>
      <c r="J631" s="306"/>
      <c r="K631" s="306"/>
      <c r="L631" s="306"/>
      <c r="M631" s="306"/>
      <c r="N631" s="306"/>
      <c r="O631" s="306"/>
      <c r="P631" s="306"/>
      <c r="Q631" s="306"/>
      <c r="R631" s="306"/>
      <c r="S631" s="306"/>
      <c r="T631" s="306"/>
      <c r="U631" s="306"/>
      <c r="V631" s="306"/>
      <c r="W631" s="306"/>
      <c r="X631" s="306"/>
      <c r="Y631" s="306"/>
      <c r="Z631" s="306"/>
      <c r="AA631" s="306"/>
      <c r="AB631" s="306"/>
      <c r="AC631" s="306"/>
      <c r="AD631" s="306"/>
      <c r="AE631" s="306"/>
      <c r="AF631" s="306"/>
      <c r="AG631" s="306"/>
      <c r="AH631" s="306"/>
      <c r="AI631" s="306"/>
    </row>
    <row r="632" spans="1:35" s="24" customFormat="1" ht="15.75">
      <c r="A632" s="120"/>
      <c r="B632" s="111"/>
      <c r="C632" s="90"/>
      <c r="D632" s="90"/>
      <c r="E632" s="23"/>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306"/>
      <c r="AF632" s="306"/>
      <c r="AG632" s="306"/>
      <c r="AH632" s="306"/>
      <c r="AI632" s="306"/>
    </row>
    <row r="633" spans="1:35" s="24" customFormat="1" ht="15.75">
      <c r="A633" s="120"/>
      <c r="B633" s="111"/>
      <c r="C633" s="90"/>
      <c r="D633" s="90"/>
      <c r="E633" s="23"/>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306"/>
      <c r="AF633" s="306"/>
      <c r="AG633" s="306"/>
      <c r="AH633" s="306"/>
      <c r="AI633" s="306"/>
    </row>
    <row r="634" spans="1:35" s="24" customFormat="1" ht="15.75">
      <c r="A634" s="120"/>
      <c r="B634" s="111"/>
      <c r="C634" s="90"/>
      <c r="D634" s="90"/>
      <c r="E634" s="23"/>
      <c r="F634" s="306"/>
      <c r="G634" s="306"/>
      <c r="H634" s="306"/>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306"/>
      <c r="AE634" s="306"/>
      <c r="AF634" s="306"/>
      <c r="AG634" s="306"/>
      <c r="AH634" s="306"/>
      <c r="AI634" s="306"/>
    </row>
    <row r="635" spans="1:35" s="24" customFormat="1" ht="15.75">
      <c r="A635" s="120"/>
      <c r="B635" s="111"/>
      <c r="C635" s="90"/>
      <c r="D635" s="90"/>
      <c r="E635" s="23"/>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306"/>
      <c r="AF635" s="306"/>
      <c r="AG635" s="306"/>
      <c r="AH635" s="306"/>
      <c r="AI635" s="306"/>
    </row>
    <row r="636" spans="1:35" s="24" customFormat="1" ht="15.75">
      <c r="A636" s="120"/>
      <c r="B636" s="111"/>
      <c r="C636" s="90"/>
      <c r="D636" s="90"/>
      <c r="E636" s="23"/>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306"/>
      <c r="AF636" s="306"/>
      <c r="AG636" s="306"/>
      <c r="AH636" s="306"/>
      <c r="AI636" s="306"/>
    </row>
    <row r="637" spans="1:35" s="24" customFormat="1" ht="15.75">
      <c r="A637" s="120"/>
      <c r="B637" s="111"/>
      <c r="C637" s="90"/>
      <c r="D637" s="90"/>
      <c r="E637" s="23"/>
      <c r="F637" s="306"/>
      <c r="G637" s="306"/>
      <c r="H637" s="306"/>
      <c r="I637" s="306"/>
      <c r="J637" s="306"/>
      <c r="K637" s="306"/>
      <c r="L637" s="306"/>
      <c r="M637" s="306"/>
      <c r="N637" s="306"/>
      <c r="O637" s="306"/>
      <c r="P637" s="306"/>
      <c r="Q637" s="306"/>
      <c r="R637" s="306"/>
      <c r="S637" s="306"/>
      <c r="T637" s="306"/>
      <c r="U637" s="306"/>
      <c r="V637" s="306"/>
      <c r="W637" s="306"/>
      <c r="X637" s="306"/>
      <c r="Y637" s="306"/>
      <c r="Z637" s="306"/>
      <c r="AA637" s="306"/>
      <c r="AB637" s="306"/>
      <c r="AC637" s="306"/>
      <c r="AD637" s="306"/>
      <c r="AE637" s="306"/>
      <c r="AF637" s="306"/>
      <c r="AG637" s="306"/>
      <c r="AH637" s="306"/>
      <c r="AI637" s="306"/>
    </row>
    <row r="638" spans="1:35" s="24" customFormat="1" ht="15.75">
      <c r="A638" s="120"/>
      <c r="B638" s="111"/>
      <c r="C638" s="90"/>
      <c r="D638" s="90"/>
      <c r="E638" s="23"/>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6"/>
      <c r="AD638" s="306"/>
      <c r="AE638" s="306"/>
      <c r="AF638" s="306"/>
      <c r="AG638" s="306"/>
      <c r="AH638" s="306"/>
      <c r="AI638" s="306"/>
    </row>
    <row r="639" spans="1:35" s="24" customFormat="1" ht="15.75">
      <c r="A639" s="120"/>
      <c r="B639" s="111"/>
      <c r="C639" s="90"/>
      <c r="D639" s="90"/>
      <c r="E639" s="23"/>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6"/>
      <c r="AD639" s="306"/>
      <c r="AE639" s="306"/>
      <c r="AF639" s="306"/>
      <c r="AG639" s="306"/>
      <c r="AH639" s="306"/>
      <c r="AI639" s="306"/>
    </row>
    <row r="640" spans="1:35" s="24" customFormat="1" ht="15.75">
      <c r="A640" s="120"/>
      <c r="B640" s="111"/>
      <c r="C640" s="90"/>
      <c r="D640" s="90"/>
      <c r="E640" s="23"/>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6"/>
      <c r="AD640" s="306"/>
      <c r="AE640" s="306"/>
      <c r="AF640" s="306"/>
      <c r="AG640" s="306"/>
      <c r="AH640" s="306"/>
      <c r="AI640" s="306"/>
    </row>
    <row r="641" spans="1:35" s="24" customFormat="1" ht="15.75">
      <c r="A641" s="120"/>
      <c r="B641" s="111"/>
      <c r="C641" s="90"/>
      <c r="D641" s="90"/>
      <c r="E641" s="23"/>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306"/>
      <c r="AF641" s="306"/>
      <c r="AG641" s="306"/>
      <c r="AH641" s="306"/>
      <c r="AI641" s="306"/>
    </row>
    <row r="642" spans="1:35" s="24" customFormat="1" ht="15.75">
      <c r="A642" s="120"/>
      <c r="B642" s="111"/>
      <c r="C642" s="90"/>
      <c r="D642" s="90"/>
      <c r="E642" s="23"/>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306"/>
      <c r="AF642" s="306"/>
      <c r="AG642" s="306"/>
      <c r="AH642" s="306"/>
      <c r="AI642" s="306"/>
    </row>
    <row r="643" spans="1:35" s="24" customFormat="1" ht="15.75">
      <c r="A643" s="120"/>
      <c r="B643" s="111"/>
      <c r="C643" s="90"/>
      <c r="D643" s="90"/>
      <c r="E643" s="23"/>
      <c r="F643" s="306"/>
      <c r="G643" s="306"/>
      <c r="H643" s="306"/>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306"/>
      <c r="AE643" s="306"/>
      <c r="AF643" s="306"/>
      <c r="AG643" s="306"/>
      <c r="AH643" s="306"/>
      <c r="AI643" s="306"/>
    </row>
    <row r="644" spans="1:35" s="24" customFormat="1" ht="15.75">
      <c r="A644" s="120"/>
      <c r="B644" s="111"/>
      <c r="C644" s="90"/>
      <c r="D644" s="90"/>
      <c r="E644" s="23"/>
      <c r="F644" s="306"/>
      <c r="G644" s="306"/>
      <c r="H644" s="306"/>
      <c r="I644" s="306"/>
      <c r="J644" s="306"/>
      <c r="K644" s="306"/>
      <c r="L644" s="306"/>
      <c r="M644" s="306"/>
      <c r="N644" s="306"/>
      <c r="O644" s="306"/>
      <c r="P644" s="306"/>
      <c r="Q644" s="306"/>
      <c r="R644" s="306"/>
      <c r="S644" s="306"/>
      <c r="T644" s="306"/>
      <c r="U644" s="306"/>
      <c r="V644" s="306"/>
      <c r="W644" s="306"/>
      <c r="X644" s="306"/>
      <c r="Y644" s="306"/>
      <c r="Z644" s="306"/>
      <c r="AA644" s="306"/>
      <c r="AB644" s="306"/>
      <c r="AC644" s="306"/>
      <c r="AD644" s="306"/>
      <c r="AE644" s="306"/>
      <c r="AF644" s="306"/>
      <c r="AG644" s="306"/>
      <c r="AH644" s="306"/>
      <c r="AI644" s="306"/>
    </row>
    <row r="645" spans="1:35" s="24" customFormat="1" ht="15.75">
      <c r="A645" s="120"/>
      <c r="B645" s="111"/>
      <c r="C645" s="90"/>
      <c r="D645" s="90"/>
      <c r="E645" s="23"/>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306"/>
      <c r="AF645" s="306"/>
      <c r="AG645" s="306"/>
      <c r="AH645" s="306"/>
      <c r="AI645" s="306"/>
    </row>
    <row r="646" spans="1:35" s="24" customFormat="1" ht="15.75">
      <c r="A646" s="120"/>
      <c r="B646" s="111"/>
      <c r="C646" s="90"/>
      <c r="D646" s="90"/>
      <c r="E646" s="23"/>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306"/>
      <c r="AF646" s="306"/>
      <c r="AG646" s="306"/>
      <c r="AH646" s="306"/>
      <c r="AI646" s="306"/>
    </row>
    <row r="647" spans="1:35" s="24" customFormat="1" ht="15.75">
      <c r="A647" s="120"/>
      <c r="B647" s="111"/>
      <c r="C647" s="90"/>
      <c r="D647" s="90"/>
      <c r="E647" s="23"/>
      <c r="F647" s="306"/>
      <c r="G647" s="306"/>
      <c r="H647" s="306"/>
      <c r="I647" s="306"/>
      <c r="J647" s="306"/>
      <c r="K647" s="306"/>
      <c r="L647" s="306"/>
      <c r="M647" s="306"/>
      <c r="N647" s="306"/>
      <c r="O647" s="306"/>
      <c r="P647" s="306"/>
      <c r="Q647" s="306"/>
      <c r="R647" s="306"/>
      <c r="S647" s="306"/>
      <c r="T647" s="306"/>
      <c r="U647" s="306"/>
      <c r="V647" s="306"/>
      <c r="W647" s="306"/>
      <c r="X647" s="306"/>
      <c r="Y647" s="306"/>
      <c r="Z647" s="306"/>
      <c r="AA647" s="306"/>
      <c r="AB647" s="306"/>
      <c r="AC647" s="306"/>
      <c r="AD647" s="306"/>
      <c r="AE647" s="306"/>
      <c r="AF647" s="306"/>
      <c r="AG647" s="306"/>
      <c r="AH647" s="306"/>
      <c r="AI647" s="306"/>
    </row>
    <row r="648" spans="1:35" s="24" customFormat="1" ht="15.75">
      <c r="A648" s="120"/>
      <c r="B648" s="111"/>
      <c r="C648" s="90"/>
      <c r="D648" s="90"/>
      <c r="E648" s="23"/>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306"/>
      <c r="AE648" s="306"/>
      <c r="AF648" s="306"/>
      <c r="AG648" s="306"/>
      <c r="AH648" s="306"/>
      <c r="AI648" s="306"/>
    </row>
    <row r="649" spans="1:35" s="24" customFormat="1" ht="15.75">
      <c r="A649" s="120"/>
      <c r="B649" s="111"/>
      <c r="C649" s="90"/>
      <c r="D649" s="90"/>
      <c r="E649" s="23"/>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6"/>
      <c r="AD649" s="306"/>
      <c r="AE649" s="306"/>
      <c r="AF649" s="306"/>
      <c r="AG649" s="306"/>
      <c r="AH649" s="306"/>
      <c r="AI649" s="306"/>
    </row>
    <row r="650" spans="1:35" s="24" customFormat="1" ht="15.75">
      <c r="A650" s="120"/>
      <c r="B650" s="111"/>
      <c r="C650" s="90"/>
      <c r="D650" s="90"/>
      <c r="E650" s="23"/>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6"/>
      <c r="AD650" s="306"/>
      <c r="AE650" s="306"/>
      <c r="AF650" s="306"/>
      <c r="AG650" s="306"/>
      <c r="AH650" s="306"/>
      <c r="AI650" s="306"/>
    </row>
    <row r="651" spans="1:35" s="24" customFormat="1" ht="15.75">
      <c r="A651" s="120"/>
      <c r="B651" s="111"/>
      <c r="C651" s="90"/>
      <c r="D651" s="90"/>
      <c r="E651" s="23"/>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306"/>
      <c r="AF651" s="306"/>
      <c r="AG651" s="306"/>
      <c r="AH651" s="306"/>
      <c r="AI651" s="306"/>
    </row>
    <row r="652" spans="1:35" s="24" customFormat="1" ht="15.75">
      <c r="A652" s="120"/>
      <c r="B652" s="111"/>
      <c r="C652" s="90"/>
      <c r="D652" s="90"/>
      <c r="E652" s="23"/>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306"/>
      <c r="AF652" s="306"/>
      <c r="AG652" s="306"/>
      <c r="AH652" s="306"/>
      <c r="AI652" s="306"/>
    </row>
    <row r="653" spans="1:35" s="24" customFormat="1" ht="15.75">
      <c r="A653" s="120"/>
      <c r="B653" s="111"/>
      <c r="C653" s="90"/>
      <c r="D653" s="90"/>
      <c r="E653" s="23"/>
      <c r="F653" s="306"/>
      <c r="G653" s="306"/>
      <c r="H653" s="306"/>
      <c r="I653" s="306"/>
      <c r="J653" s="306"/>
      <c r="K653" s="306"/>
      <c r="L653" s="306"/>
      <c r="M653" s="306"/>
      <c r="N653" s="306"/>
      <c r="O653" s="306"/>
      <c r="P653" s="306"/>
      <c r="Q653" s="306"/>
      <c r="R653" s="306"/>
      <c r="S653" s="306"/>
      <c r="T653" s="306"/>
      <c r="U653" s="306"/>
      <c r="V653" s="306"/>
      <c r="W653" s="306"/>
      <c r="X653" s="306"/>
      <c r="Y653" s="306"/>
      <c r="Z653" s="306"/>
      <c r="AA653" s="306"/>
      <c r="AB653" s="306"/>
      <c r="AC653" s="306"/>
      <c r="AD653" s="306"/>
      <c r="AE653" s="306"/>
      <c r="AF653" s="306"/>
      <c r="AG653" s="306"/>
      <c r="AH653" s="306"/>
      <c r="AI653" s="306"/>
    </row>
    <row r="654" spans="1:35" s="24" customFormat="1" ht="15.75">
      <c r="A654" s="120"/>
      <c r="B654" s="111"/>
      <c r="C654" s="90"/>
      <c r="D654" s="90"/>
      <c r="E654" s="23"/>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306"/>
      <c r="AF654" s="306"/>
      <c r="AG654" s="306"/>
      <c r="AH654" s="306"/>
      <c r="AI654" s="306"/>
    </row>
    <row r="655" spans="1:35" s="24" customFormat="1" ht="15.75">
      <c r="A655" s="120"/>
      <c r="B655" s="111"/>
      <c r="C655" s="90"/>
      <c r="D655" s="90"/>
      <c r="E655" s="23"/>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306"/>
      <c r="AF655" s="306"/>
      <c r="AG655" s="306"/>
      <c r="AH655" s="306"/>
      <c r="AI655" s="306"/>
    </row>
    <row r="656" spans="1:35" s="24" customFormat="1" ht="15.75">
      <c r="A656" s="120"/>
      <c r="B656" s="111"/>
      <c r="C656" s="90"/>
      <c r="D656" s="90"/>
      <c r="E656" s="23"/>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6"/>
      <c r="AD656" s="306"/>
      <c r="AE656" s="306"/>
      <c r="AF656" s="306"/>
      <c r="AG656" s="306"/>
      <c r="AH656" s="306"/>
      <c r="AI656" s="306"/>
    </row>
    <row r="657" spans="1:35" s="24" customFormat="1" ht="15.75">
      <c r="A657" s="120"/>
      <c r="B657" s="111"/>
      <c r="C657" s="90"/>
      <c r="D657" s="90"/>
      <c r="E657" s="23"/>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6"/>
      <c r="AD657" s="306"/>
      <c r="AE657" s="306"/>
      <c r="AF657" s="306"/>
      <c r="AG657" s="306"/>
      <c r="AH657" s="306"/>
      <c r="AI657" s="306"/>
    </row>
    <row r="658" spans="1:35" s="24" customFormat="1" ht="15.75">
      <c r="A658" s="120"/>
      <c r="B658" s="111"/>
      <c r="C658" s="90"/>
      <c r="D658" s="90"/>
      <c r="E658" s="23"/>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306"/>
      <c r="AF658" s="306"/>
      <c r="AG658" s="306"/>
      <c r="AH658" s="306"/>
      <c r="AI658" s="306"/>
    </row>
    <row r="659" spans="1:35" s="24" customFormat="1" ht="15.75">
      <c r="A659" s="120"/>
      <c r="B659" s="111"/>
      <c r="C659" s="90"/>
      <c r="D659" s="90"/>
      <c r="E659" s="23"/>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306"/>
      <c r="AF659" s="306"/>
      <c r="AG659" s="306"/>
      <c r="AH659" s="306"/>
      <c r="AI659" s="306"/>
    </row>
    <row r="660" spans="1:35" s="24" customFormat="1" ht="15.75">
      <c r="A660" s="120"/>
      <c r="B660" s="111"/>
      <c r="C660" s="90"/>
      <c r="D660" s="90"/>
      <c r="E660" s="23"/>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306"/>
      <c r="AF660" s="306"/>
      <c r="AG660" s="306"/>
      <c r="AH660" s="306"/>
      <c r="AI660" s="306"/>
    </row>
    <row r="661" spans="1:35" s="24" customFormat="1" ht="15.75">
      <c r="A661" s="120"/>
      <c r="B661" s="111"/>
      <c r="C661" s="90"/>
      <c r="D661" s="90"/>
      <c r="E661" s="23"/>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306"/>
      <c r="AF661" s="306"/>
      <c r="AG661" s="306"/>
      <c r="AH661" s="306"/>
      <c r="AI661" s="306"/>
    </row>
    <row r="662" spans="1:35" s="24" customFormat="1" ht="15.75">
      <c r="A662" s="120"/>
      <c r="B662" s="111"/>
      <c r="C662" s="90"/>
      <c r="D662" s="90"/>
      <c r="E662" s="23"/>
      <c r="F662" s="306"/>
      <c r="G662" s="306"/>
      <c r="H662" s="306"/>
      <c r="I662" s="306"/>
      <c r="J662" s="306"/>
      <c r="K662" s="306"/>
      <c r="L662" s="306"/>
      <c r="M662" s="306"/>
      <c r="N662" s="306"/>
      <c r="O662" s="306"/>
      <c r="P662" s="306"/>
      <c r="Q662" s="306"/>
      <c r="R662" s="306"/>
      <c r="S662" s="306"/>
      <c r="T662" s="306"/>
      <c r="U662" s="306"/>
      <c r="V662" s="306"/>
      <c r="W662" s="306"/>
      <c r="X662" s="306"/>
      <c r="Y662" s="306"/>
      <c r="Z662" s="306"/>
      <c r="AA662" s="306"/>
      <c r="AB662" s="306"/>
      <c r="AC662" s="306"/>
      <c r="AD662" s="306"/>
      <c r="AE662" s="306"/>
      <c r="AF662" s="306"/>
      <c r="AG662" s="306"/>
      <c r="AH662" s="306"/>
      <c r="AI662" s="306"/>
    </row>
    <row r="663" spans="1:35" s="24" customFormat="1" ht="15.75">
      <c r="A663" s="120"/>
      <c r="B663" s="111"/>
      <c r="C663" s="90"/>
      <c r="D663" s="90"/>
      <c r="E663" s="23"/>
      <c r="F663" s="306"/>
      <c r="G663" s="306"/>
      <c r="H663" s="306"/>
      <c r="I663" s="306"/>
      <c r="J663" s="306"/>
      <c r="K663" s="306"/>
      <c r="L663" s="306"/>
      <c r="M663" s="306"/>
      <c r="N663" s="306"/>
      <c r="O663" s="306"/>
      <c r="P663" s="306"/>
      <c r="Q663" s="306"/>
      <c r="R663" s="306"/>
      <c r="S663" s="306"/>
      <c r="T663" s="306"/>
      <c r="U663" s="306"/>
      <c r="V663" s="306"/>
      <c r="W663" s="306"/>
      <c r="X663" s="306"/>
      <c r="Y663" s="306"/>
      <c r="Z663" s="306"/>
      <c r="AA663" s="306"/>
      <c r="AB663" s="306"/>
      <c r="AC663" s="306"/>
      <c r="AD663" s="306"/>
      <c r="AE663" s="306"/>
      <c r="AF663" s="306"/>
      <c r="AG663" s="306"/>
      <c r="AH663" s="306"/>
      <c r="AI663" s="306"/>
    </row>
    <row r="664" spans="1:35" s="24" customFormat="1" ht="15.75">
      <c r="A664" s="120"/>
      <c r="B664" s="111"/>
      <c r="C664" s="90"/>
      <c r="D664" s="90"/>
      <c r="E664" s="23"/>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306"/>
      <c r="AF664" s="306"/>
      <c r="AG664" s="306"/>
      <c r="AH664" s="306"/>
      <c r="AI664" s="306"/>
    </row>
    <row r="665" spans="1:35" s="24" customFormat="1" ht="15.75">
      <c r="A665" s="120"/>
      <c r="B665" s="111"/>
      <c r="C665" s="90"/>
      <c r="D665" s="90"/>
      <c r="E665" s="23"/>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6"/>
      <c r="AD665" s="306"/>
      <c r="AE665" s="306"/>
      <c r="AF665" s="306"/>
      <c r="AG665" s="306"/>
      <c r="AH665" s="306"/>
      <c r="AI665" s="306"/>
    </row>
    <row r="666" spans="1:35" s="24" customFormat="1" ht="15.75">
      <c r="A666" s="120"/>
      <c r="B666" s="111"/>
      <c r="C666" s="90"/>
      <c r="D666" s="90"/>
      <c r="E666" s="23"/>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6"/>
      <c r="AD666" s="306"/>
      <c r="AE666" s="306"/>
      <c r="AF666" s="306"/>
      <c r="AG666" s="306"/>
      <c r="AH666" s="306"/>
      <c r="AI666" s="306"/>
    </row>
    <row r="667" spans="1:35" s="24" customFormat="1" ht="15.75">
      <c r="A667" s="120"/>
      <c r="B667" s="111"/>
      <c r="C667" s="90"/>
      <c r="D667" s="90"/>
      <c r="E667" s="23"/>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306"/>
      <c r="AF667" s="306"/>
      <c r="AG667" s="306"/>
      <c r="AH667" s="306"/>
      <c r="AI667" s="306"/>
    </row>
    <row r="668" spans="1:35" s="24" customFormat="1" ht="15.75">
      <c r="A668" s="120"/>
      <c r="B668" s="111"/>
      <c r="C668" s="90"/>
      <c r="D668" s="90"/>
      <c r="E668" s="23"/>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306"/>
      <c r="AF668" s="306"/>
      <c r="AG668" s="306"/>
      <c r="AH668" s="306"/>
      <c r="AI668" s="306"/>
    </row>
    <row r="669" spans="1:35" s="24" customFormat="1" ht="15.75">
      <c r="A669" s="120"/>
      <c r="B669" s="111"/>
      <c r="C669" s="90"/>
      <c r="D669" s="90"/>
      <c r="E669" s="23"/>
      <c r="F669" s="306"/>
      <c r="G669" s="306"/>
      <c r="H669" s="306"/>
      <c r="I669" s="306"/>
      <c r="J669" s="306"/>
      <c r="K669" s="306"/>
      <c r="L669" s="306"/>
      <c r="M669" s="306"/>
      <c r="N669" s="306"/>
      <c r="O669" s="306"/>
      <c r="P669" s="306"/>
      <c r="Q669" s="306"/>
      <c r="R669" s="306"/>
      <c r="S669" s="306"/>
      <c r="T669" s="306"/>
      <c r="U669" s="306"/>
      <c r="V669" s="306"/>
      <c r="W669" s="306"/>
      <c r="X669" s="306"/>
      <c r="Y669" s="306"/>
      <c r="Z669" s="306"/>
      <c r="AA669" s="306"/>
      <c r="AB669" s="306"/>
      <c r="AC669" s="306"/>
      <c r="AD669" s="306"/>
      <c r="AE669" s="306"/>
      <c r="AF669" s="306"/>
      <c r="AG669" s="306"/>
      <c r="AH669" s="306"/>
      <c r="AI669" s="306"/>
    </row>
    <row r="670" spans="1:35" s="24" customFormat="1" ht="15.75">
      <c r="A670" s="120"/>
      <c r="B670" s="111"/>
      <c r="C670" s="90"/>
      <c r="D670" s="90"/>
      <c r="E670" s="23"/>
      <c r="F670" s="306"/>
      <c r="G670" s="306"/>
      <c r="H670" s="306"/>
      <c r="I670" s="306"/>
      <c r="J670" s="306"/>
      <c r="K670" s="306"/>
      <c r="L670" s="306"/>
      <c r="M670" s="306"/>
      <c r="N670" s="306"/>
      <c r="O670" s="306"/>
      <c r="P670" s="306"/>
      <c r="Q670" s="306"/>
      <c r="R670" s="306"/>
      <c r="S670" s="306"/>
      <c r="T670" s="306"/>
      <c r="U670" s="306"/>
      <c r="V670" s="306"/>
      <c r="W670" s="306"/>
      <c r="X670" s="306"/>
      <c r="Y670" s="306"/>
      <c r="Z670" s="306"/>
      <c r="AA670" s="306"/>
      <c r="AB670" s="306"/>
      <c r="AC670" s="306"/>
      <c r="AD670" s="306"/>
      <c r="AE670" s="306"/>
      <c r="AF670" s="306"/>
      <c r="AG670" s="306"/>
      <c r="AH670" s="306"/>
      <c r="AI670" s="306"/>
    </row>
    <row r="671" spans="1:35" s="24" customFormat="1" ht="15.75">
      <c r="A671" s="120"/>
      <c r="B671" s="111"/>
      <c r="C671" s="90"/>
      <c r="D671" s="90"/>
      <c r="E671" s="23"/>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306"/>
      <c r="AE671" s="306"/>
      <c r="AF671" s="306"/>
      <c r="AG671" s="306"/>
      <c r="AH671" s="306"/>
      <c r="AI671" s="306"/>
    </row>
    <row r="672" spans="1:35" s="24" customFormat="1" ht="15.75">
      <c r="A672" s="120"/>
      <c r="B672" s="111"/>
      <c r="C672" s="90"/>
      <c r="D672" s="90"/>
      <c r="E672" s="23"/>
      <c r="F672" s="306"/>
      <c r="G672" s="306"/>
      <c r="H672" s="306"/>
      <c r="I672" s="306"/>
      <c r="J672" s="306"/>
      <c r="K672" s="306"/>
      <c r="L672" s="306"/>
      <c r="M672" s="306"/>
      <c r="N672" s="306"/>
      <c r="O672" s="306"/>
      <c r="P672" s="306"/>
      <c r="Q672" s="306"/>
      <c r="R672" s="306"/>
      <c r="S672" s="306"/>
      <c r="T672" s="306"/>
      <c r="U672" s="306"/>
      <c r="V672" s="306"/>
      <c r="W672" s="306"/>
      <c r="X672" s="306"/>
      <c r="Y672" s="306"/>
      <c r="Z672" s="306"/>
      <c r="AA672" s="306"/>
      <c r="AB672" s="306"/>
      <c r="AC672" s="306"/>
      <c r="AD672" s="306"/>
      <c r="AE672" s="306"/>
      <c r="AF672" s="306"/>
      <c r="AG672" s="306"/>
      <c r="AH672" s="306"/>
      <c r="AI672" s="306"/>
    </row>
    <row r="673" spans="1:35" s="24" customFormat="1" ht="15.75">
      <c r="A673" s="120"/>
      <c r="B673" s="111"/>
      <c r="C673" s="90"/>
      <c r="D673" s="90"/>
      <c r="E673" s="23"/>
      <c r="F673" s="306"/>
      <c r="G673" s="306"/>
      <c r="H673" s="306"/>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306"/>
      <c r="AF673" s="306"/>
      <c r="AG673" s="306"/>
      <c r="AH673" s="306"/>
      <c r="AI673" s="306"/>
    </row>
    <row r="674" spans="1:35" s="24" customFormat="1" ht="15.75">
      <c r="A674" s="120"/>
      <c r="B674" s="111"/>
      <c r="C674" s="90"/>
      <c r="D674" s="90"/>
      <c r="E674" s="23"/>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306"/>
      <c r="AE674" s="306"/>
      <c r="AF674" s="306"/>
      <c r="AG674" s="306"/>
      <c r="AH674" s="306"/>
      <c r="AI674" s="306"/>
    </row>
    <row r="675" spans="1:35" s="24" customFormat="1" ht="15.75">
      <c r="A675" s="120"/>
      <c r="B675" s="111"/>
      <c r="C675" s="90"/>
      <c r="D675" s="90"/>
      <c r="E675" s="23"/>
      <c r="F675" s="306"/>
      <c r="G675" s="306"/>
      <c r="H675" s="306"/>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306"/>
      <c r="AF675" s="306"/>
      <c r="AG675" s="306"/>
      <c r="AH675" s="306"/>
      <c r="AI675" s="306"/>
    </row>
    <row r="676" spans="1:35" s="24" customFormat="1" ht="15.75">
      <c r="A676" s="120"/>
      <c r="B676" s="111"/>
      <c r="C676" s="90"/>
      <c r="D676" s="90"/>
      <c r="E676" s="23"/>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306"/>
      <c r="AF676" s="306"/>
      <c r="AG676" s="306"/>
      <c r="AH676" s="306"/>
      <c r="AI676" s="306"/>
    </row>
    <row r="677" spans="1:35" s="24" customFormat="1" ht="15.75">
      <c r="A677" s="120"/>
      <c r="B677" s="111"/>
      <c r="C677" s="90"/>
      <c r="D677" s="90"/>
      <c r="E677" s="23"/>
      <c r="F677" s="306"/>
      <c r="G677" s="306"/>
      <c r="H677" s="306"/>
      <c r="I677" s="306"/>
      <c r="J677" s="306"/>
      <c r="K677" s="306"/>
      <c r="L677" s="306"/>
      <c r="M677" s="306"/>
      <c r="N677" s="306"/>
      <c r="O677" s="306"/>
      <c r="P677" s="306"/>
      <c r="Q677" s="306"/>
      <c r="R677" s="306"/>
      <c r="S677" s="306"/>
      <c r="T677" s="306"/>
      <c r="U677" s="306"/>
      <c r="V677" s="306"/>
      <c r="W677" s="306"/>
      <c r="X677" s="306"/>
      <c r="Y677" s="306"/>
      <c r="Z677" s="306"/>
      <c r="AA677" s="306"/>
      <c r="AB677" s="306"/>
      <c r="AC677" s="306"/>
      <c r="AD677" s="306"/>
      <c r="AE677" s="306"/>
      <c r="AF677" s="306"/>
      <c r="AG677" s="306"/>
      <c r="AH677" s="306"/>
      <c r="AI677" s="306"/>
    </row>
    <row r="678" spans="1:35" s="24" customFormat="1" ht="15.75">
      <c r="A678" s="120"/>
      <c r="B678" s="111"/>
      <c r="C678" s="90"/>
      <c r="D678" s="90"/>
      <c r="E678" s="23"/>
      <c r="F678" s="306"/>
      <c r="G678" s="306"/>
      <c r="H678" s="306"/>
      <c r="I678" s="306"/>
      <c r="J678" s="306"/>
      <c r="K678" s="306"/>
      <c r="L678" s="306"/>
      <c r="M678" s="306"/>
      <c r="N678" s="306"/>
      <c r="O678" s="306"/>
      <c r="P678" s="306"/>
      <c r="Q678" s="306"/>
      <c r="R678" s="306"/>
      <c r="S678" s="306"/>
      <c r="T678" s="306"/>
      <c r="U678" s="306"/>
      <c r="V678" s="306"/>
      <c r="W678" s="306"/>
      <c r="X678" s="306"/>
      <c r="Y678" s="306"/>
      <c r="Z678" s="306"/>
      <c r="AA678" s="306"/>
      <c r="AB678" s="306"/>
      <c r="AC678" s="306"/>
      <c r="AD678" s="306"/>
      <c r="AE678" s="306"/>
      <c r="AF678" s="306"/>
      <c r="AG678" s="306"/>
      <c r="AH678" s="306"/>
      <c r="AI678" s="306"/>
    </row>
    <row r="679" spans="1:35" s="24" customFormat="1" ht="15.75">
      <c r="A679" s="120"/>
      <c r="B679" s="111"/>
      <c r="C679" s="90"/>
      <c r="D679" s="90"/>
      <c r="E679" s="23"/>
      <c r="F679" s="306"/>
      <c r="G679" s="306"/>
      <c r="H679" s="306"/>
      <c r="I679" s="306"/>
      <c r="J679" s="306"/>
      <c r="K679" s="306"/>
      <c r="L679" s="306"/>
      <c r="M679" s="306"/>
      <c r="N679" s="306"/>
      <c r="O679" s="306"/>
      <c r="P679" s="306"/>
      <c r="Q679" s="306"/>
      <c r="R679" s="306"/>
      <c r="S679" s="306"/>
      <c r="T679" s="306"/>
      <c r="U679" s="306"/>
      <c r="V679" s="306"/>
      <c r="W679" s="306"/>
      <c r="X679" s="306"/>
      <c r="Y679" s="306"/>
      <c r="Z679" s="306"/>
      <c r="AA679" s="306"/>
      <c r="AB679" s="306"/>
      <c r="AC679" s="306"/>
      <c r="AD679" s="306"/>
      <c r="AE679" s="306"/>
      <c r="AF679" s="306"/>
      <c r="AG679" s="306"/>
      <c r="AH679" s="306"/>
      <c r="AI679" s="306"/>
    </row>
    <row r="680" spans="1:35" s="24" customFormat="1" ht="15.75">
      <c r="A680" s="120"/>
      <c r="B680" s="111"/>
      <c r="C680" s="90"/>
      <c r="D680" s="90"/>
      <c r="E680" s="23"/>
      <c r="F680" s="306"/>
      <c r="G680" s="306"/>
      <c r="H680" s="306"/>
      <c r="I680" s="306"/>
      <c r="J680" s="306"/>
      <c r="K680" s="306"/>
      <c r="L680" s="306"/>
      <c r="M680" s="306"/>
      <c r="N680" s="306"/>
      <c r="O680" s="306"/>
      <c r="P680" s="306"/>
      <c r="Q680" s="306"/>
      <c r="R680" s="306"/>
      <c r="S680" s="306"/>
      <c r="T680" s="306"/>
      <c r="U680" s="306"/>
      <c r="V680" s="306"/>
      <c r="W680" s="306"/>
      <c r="X680" s="306"/>
      <c r="Y680" s="306"/>
      <c r="Z680" s="306"/>
      <c r="AA680" s="306"/>
      <c r="AB680" s="306"/>
      <c r="AC680" s="306"/>
      <c r="AD680" s="306"/>
      <c r="AE680" s="306"/>
      <c r="AF680" s="306"/>
      <c r="AG680" s="306"/>
      <c r="AH680" s="306"/>
      <c r="AI680" s="306"/>
    </row>
    <row r="681" spans="1:35" s="24" customFormat="1" ht="15.75">
      <c r="A681" s="120"/>
      <c r="B681" s="111"/>
      <c r="C681" s="90"/>
      <c r="D681" s="90"/>
      <c r="E681" s="23"/>
      <c r="F681" s="306"/>
      <c r="G681" s="306"/>
      <c r="H681" s="306"/>
      <c r="I681" s="306"/>
      <c r="J681" s="306"/>
      <c r="K681" s="306"/>
      <c r="L681" s="306"/>
      <c r="M681" s="306"/>
      <c r="N681" s="306"/>
      <c r="O681" s="306"/>
      <c r="P681" s="306"/>
      <c r="Q681" s="306"/>
      <c r="R681" s="306"/>
      <c r="S681" s="306"/>
      <c r="T681" s="306"/>
      <c r="U681" s="306"/>
      <c r="V681" s="306"/>
      <c r="W681" s="306"/>
      <c r="X681" s="306"/>
      <c r="Y681" s="306"/>
      <c r="Z681" s="306"/>
      <c r="AA681" s="306"/>
      <c r="AB681" s="306"/>
      <c r="AC681" s="306"/>
      <c r="AD681" s="306"/>
      <c r="AE681" s="306"/>
      <c r="AF681" s="306"/>
      <c r="AG681" s="306"/>
      <c r="AH681" s="306"/>
      <c r="AI681" s="306"/>
    </row>
    <row r="682" spans="1:35" s="24" customFormat="1" ht="15.75">
      <c r="A682" s="120"/>
      <c r="B682" s="111"/>
      <c r="C682" s="90"/>
      <c r="D682" s="90"/>
      <c r="E682" s="23"/>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306"/>
      <c r="AF682" s="306"/>
      <c r="AG682" s="306"/>
      <c r="AH682" s="306"/>
      <c r="AI682" s="306"/>
    </row>
    <row r="683" spans="1:35" s="24" customFormat="1" ht="15.75">
      <c r="A683" s="120"/>
      <c r="B683" s="111"/>
      <c r="C683" s="90"/>
      <c r="D683" s="90"/>
      <c r="E683" s="23"/>
      <c r="F683" s="306"/>
      <c r="G683" s="306"/>
      <c r="H683" s="306"/>
      <c r="I683" s="306"/>
      <c r="J683" s="306"/>
      <c r="K683" s="306"/>
      <c r="L683" s="306"/>
      <c r="M683" s="306"/>
      <c r="N683" s="306"/>
      <c r="O683" s="306"/>
      <c r="P683" s="306"/>
      <c r="Q683" s="306"/>
      <c r="R683" s="306"/>
      <c r="S683" s="306"/>
      <c r="T683" s="306"/>
      <c r="U683" s="306"/>
      <c r="V683" s="306"/>
      <c r="W683" s="306"/>
      <c r="X683" s="306"/>
      <c r="Y683" s="306"/>
      <c r="Z683" s="306"/>
      <c r="AA683" s="306"/>
      <c r="AB683" s="306"/>
      <c r="AC683" s="306"/>
      <c r="AD683" s="306"/>
      <c r="AE683" s="306"/>
      <c r="AF683" s="306"/>
      <c r="AG683" s="306"/>
      <c r="AH683" s="306"/>
      <c r="AI683" s="306"/>
    </row>
    <row r="684" spans="1:35" s="24" customFormat="1" ht="15.75">
      <c r="A684" s="120"/>
      <c r="B684" s="111"/>
      <c r="C684" s="90"/>
      <c r="D684" s="90"/>
      <c r="E684" s="23"/>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306"/>
      <c r="AF684" s="306"/>
      <c r="AG684" s="306"/>
      <c r="AH684" s="306"/>
      <c r="AI684" s="306"/>
    </row>
    <row r="685" spans="1:35" s="24" customFormat="1" ht="15.75">
      <c r="A685" s="120"/>
      <c r="B685" s="111"/>
      <c r="C685" s="90"/>
      <c r="D685" s="90"/>
      <c r="E685" s="23"/>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306"/>
      <c r="AF685" s="306"/>
      <c r="AG685" s="306"/>
      <c r="AH685" s="306"/>
      <c r="AI685" s="306"/>
    </row>
    <row r="686" spans="1:35" s="24" customFormat="1" ht="15.75">
      <c r="A686" s="120"/>
      <c r="B686" s="111"/>
      <c r="C686" s="90"/>
      <c r="D686" s="90"/>
      <c r="E686" s="23"/>
      <c r="F686" s="306"/>
      <c r="G686" s="306"/>
      <c r="H686" s="306"/>
      <c r="I686" s="306"/>
      <c r="J686" s="306"/>
      <c r="K686" s="306"/>
      <c r="L686" s="306"/>
      <c r="M686" s="306"/>
      <c r="N686" s="306"/>
      <c r="O686" s="306"/>
      <c r="P686" s="306"/>
      <c r="Q686" s="306"/>
      <c r="R686" s="306"/>
      <c r="S686" s="306"/>
      <c r="T686" s="306"/>
      <c r="U686" s="306"/>
      <c r="V686" s="306"/>
      <c r="W686" s="306"/>
      <c r="X686" s="306"/>
      <c r="Y686" s="306"/>
      <c r="Z686" s="306"/>
      <c r="AA686" s="306"/>
      <c r="AB686" s="306"/>
      <c r="AC686" s="306"/>
      <c r="AD686" s="306"/>
      <c r="AE686" s="306"/>
      <c r="AF686" s="306"/>
      <c r="AG686" s="306"/>
      <c r="AH686" s="306"/>
      <c r="AI686" s="306"/>
    </row>
    <row r="687" spans="1:35" s="24" customFormat="1" ht="15.75">
      <c r="A687" s="120"/>
      <c r="B687" s="111"/>
      <c r="C687" s="90"/>
      <c r="D687" s="90"/>
      <c r="E687" s="23"/>
      <c r="F687" s="306"/>
      <c r="G687" s="306"/>
      <c r="H687" s="306"/>
      <c r="I687" s="306"/>
      <c r="J687" s="306"/>
      <c r="K687" s="306"/>
      <c r="L687" s="306"/>
      <c r="M687" s="306"/>
      <c r="N687" s="306"/>
      <c r="O687" s="306"/>
      <c r="P687" s="306"/>
      <c r="Q687" s="306"/>
      <c r="R687" s="306"/>
      <c r="S687" s="306"/>
      <c r="T687" s="306"/>
      <c r="U687" s="306"/>
      <c r="V687" s="306"/>
      <c r="W687" s="306"/>
      <c r="X687" s="306"/>
      <c r="Y687" s="306"/>
      <c r="Z687" s="306"/>
      <c r="AA687" s="306"/>
      <c r="AB687" s="306"/>
      <c r="AC687" s="306"/>
      <c r="AD687" s="306"/>
      <c r="AE687" s="306"/>
      <c r="AF687" s="306"/>
      <c r="AG687" s="306"/>
      <c r="AH687" s="306"/>
      <c r="AI687" s="306"/>
    </row>
    <row r="688" spans="1:35" s="24" customFormat="1" ht="15.75">
      <c r="A688" s="120"/>
      <c r="B688" s="111"/>
      <c r="C688" s="90"/>
      <c r="D688" s="90"/>
      <c r="E688" s="23"/>
      <c r="F688" s="306"/>
      <c r="G688" s="306"/>
      <c r="H688" s="306"/>
      <c r="I688" s="306"/>
      <c r="J688" s="306"/>
      <c r="K688" s="306"/>
      <c r="L688" s="306"/>
      <c r="M688" s="306"/>
      <c r="N688" s="306"/>
      <c r="O688" s="306"/>
      <c r="P688" s="306"/>
      <c r="Q688" s="306"/>
      <c r="R688" s="306"/>
      <c r="S688" s="306"/>
      <c r="T688" s="306"/>
      <c r="U688" s="306"/>
      <c r="V688" s="306"/>
      <c r="W688" s="306"/>
      <c r="X688" s="306"/>
      <c r="Y688" s="306"/>
      <c r="Z688" s="306"/>
      <c r="AA688" s="306"/>
      <c r="AB688" s="306"/>
      <c r="AC688" s="306"/>
      <c r="AD688" s="306"/>
      <c r="AE688" s="306"/>
      <c r="AF688" s="306"/>
      <c r="AG688" s="306"/>
      <c r="AH688" s="306"/>
      <c r="AI688" s="306"/>
    </row>
    <row r="689" spans="1:35" s="24" customFormat="1" ht="15.75">
      <c r="A689" s="120"/>
      <c r="B689" s="111"/>
      <c r="C689" s="90"/>
      <c r="D689" s="90"/>
      <c r="E689" s="23"/>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306"/>
      <c r="AF689" s="306"/>
      <c r="AG689" s="306"/>
      <c r="AH689" s="306"/>
      <c r="AI689" s="306"/>
    </row>
    <row r="690" spans="1:35" s="24" customFormat="1" ht="15.75">
      <c r="A690" s="120"/>
      <c r="B690" s="111"/>
      <c r="C690" s="90"/>
      <c r="D690" s="90"/>
      <c r="E690" s="23"/>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306"/>
      <c r="AF690" s="306"/>
      <c r="AG690" s="306"/>
      <c r="AH690" s="306"/>
      <c r="AI690" s="306"/>
    </row>
    <row r="691" spans="1:35" s="24" customFormat="1" ht="15.75">
      <c r="A691" s="120"/>
      <c r="B691" s="111"/>
      <c r="C691" s="90"/>
      <c r="D691" s="90"/>
      <c r="E691" s="23"/>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306"/>
      <c r="AF691" s="306"/>
      <c r="AG691" s="306"/>
      <c r="AH691" s="306"/>
      <c r="AI691" s="306"/>
    </row>
    <row r="692" spans="1:35" s="24" customFormat="1" ht="15.75">
      <c r="A692" s="120"/>
      <c r="B692" s="111"/>
      <c r="C692" s="90"/>
      <c r="D692" s="90"/>
      <c r="E692" s="23"/>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306"/>
      <c r="AE692" s="306"/>
      <c r="AF692" s="306"/>
      <c r="AG692" s="306"/>
      <c r="AH692" s="306"/>
      <c r="AI692" s="306"/>
    </row>
    <row r="693" spans="1:35" s="24" customFormat="1" ht="15.75">
      <c r="A693" s="120"/>
      <c r="B693" s="111"/>
      <c r="C693" s="90"/>
      <c r="D693" s="90"/>
      <c r="E693" s="23"/>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306"/>
      <c r="AE693" s="306"/>
      <c r="AF693" s="306"/>
      <c r="AG693" s="306"/>
      <c r="AH693" s="306"/>
      <c r="AI693" s="306"/>
    </row>
    <row r="694" spans="1:35" s="24" customFormat="1" ht="15.75">
      <c r="A694" s="120"/>
      <c r="B694" s="111"/>
      <c r="C694" s="90"/>
      <c r="D694" s="90"/>
      <c r="E694" s="23"/>
      <c r="F694" s="306"/>
      <c r="G694" s="306"/>
      <c r="H694" s="306"/>
      <c r="I694" s="306"/>
      <c r="J694" s="306"/>
      <c r="K694" s="306"/>
      <c r="L694" s="306"/>
      <c r="M694" s="306"/>
      <c r="N694" s="306"/>
      <c r="O694" s="306"/>
      <c r="P694" s="306"/>
      <c r="Q694" s="306"/>
      <c r="R694" s="306"/>
      <c r="S694" s="306"/>
      <c r="T694" s="306"/>
      <c r="U694" s="306"/>
      <c r="V694" s="306"/>
      <c r="W694" s="306"/>
      <c r="X694" s="306"/>
      <c r="Y694" s="306"/>
      <c r="Z694" s="306"/>
      <c r="AA694" s="306"/>
      <c r="AB694" s="306"/>
      <c r="AC694" s="306"/>
      <c r="AD694" s="306"/>
      <c r="AE694" s="306"/>
      <c r="AF694" s="306"/>
      <c r="AG694" s="306"/>
      <c r="AH694" s="306"/>
      <c r="AI694" s="306"/>
    </row>
    <row r="695" spans="1:35" s="24" customFormat="1" ht="15.75">
      <c r="A695" s="120"/>
      <c r="B695" s="111"/>
      <c r="C695" s="90"/>
      <c r="D695" s="90"/>
      <c r="E695" s="23"/>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6"/>
      <c r="AD695" s="306"/>
      <c r="AE695" s="306"/>
      <c r="AF695" s="306"/>
      <c r="AG695" s="306"/>
      <c r="AH695" s="306"/>
      <c r="AI695" s="306"/>
    </row>
    <row r="696" spans="1:35" s="24" customFormat="1" ht="15.75">
      <c r="A696" s="120"/>
      <c r="B696" s="111"/>
      <c r="C696" s="90"/>
      <c r="D696" s="90"/>
      <c r="E696" s="23"/>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6"/>
      <c r="AD696" s="306"/>
      <c r="AE696" s="306"/>
      <c r="AF696" s="306"/>
      <c r="AG696" s="306"/>
      <c r="AH696" s="306"/>
      <c r="AI696" s="306"/>
    </row>
    <row r="697" spans="1:35" s="24" customFormat="1" ht="15.75">
      <c r="A697" s="120"/>
      <c r="B697" s="111"/>
      <c r="C697" s="90"/>
      <c r="D697" s="90"/>
      <c r="E697" s="23"/>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6"/>
      <c r="AD697" s="306"/>
      <c r="AE697" s="306"/>
      <c r="AF697" s="306"/>
      <c r="AG697" s="306"/>
      <c r="AH697" s="306"/>
      <c r="AI697" s="306"/>
    </row>
    <row r="698" spans="1:35" s="24" customFormat="1" ht="15.75">
      <c r="A698" s="120"/>
      <c r="B698" s="111"/>
      <c r="C698" s="90"/>
      <c r="D698" s="90"/>
      <c r="E698" s="23"/>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306"/>
      <c r="AF698" s="306"/>
      <c r="AG698" s="306"/>
      <c r="AH698" s="306"/>
      <c r="AI698" s="306"/>
    </row>
    <row r="699" spans="1:35" s="24" customFormat="1" ht="15.75">
      <c r="A699" s="120"/>
      <c r="B699" s="111"/>
      <c r="C699" s="90"/>
      <c r="D699" s="90"/>
      <c r="E699" s="23"/>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306"/>
      <c r="AF699" s="306"/>
      <c r="AG699" s="306"/>
      <c r="AH699" s="306"/>
      <c r="AI699" s="306"/>
    </row>
    <row r="700" spans="1:35" s="24" customFormat="1" ht="15.75">
      <c r="A700" s="120"/>
      <c r="B700" s="111"/>
      <c r="C700" s="90"/>
      <c r="D700" s="90"/>
      <c r="E700" s="23"/>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306"/>
      <c r="AF700" s="306"/>
      <c r="AG700" s="306"/>
      <c r="AH700" s="306"/>
      <c r="AI700" s="306"/>
    </row>
    <row r="701" spans="1:35" s="24" customFormat="1" ht="15.75">
      <c r="A701" s="120"/>
      <c r="B701" s="111"/>
      <c r="C701" s="90"/>
      <c r="D701" s="90"/>
      <c r="E701" s="23"/>
      <c r="F701" s="306"/>
      <c r="G701" s="306"/>
      <c r="H701" s="306"/>
      <c r="I701" s="306"/>
      <c r="J701" s="306"/>
      <c r="K701" s="306"/>
      <c r="L701" s="306"/>
      <c r="M701" s="306"/>
      <c r="N701" s="306"/>
      <c r="O701" s="306"/>
      <c r="P701" s="306"/>
      <c r="Q701" s="306"/>
      <c r="R701" s="306"/>
      <c r="S701" s="306"/>
      <c r="T701" s="306"/>
      <c r="U701" s="306"/>
      <c r="V701" s="306"/>
      <c r="W701" s="306"/>
      <c r="X701" s="306"/>
      <c r="Y701" s="306"/>
      <c r="Z701" s="306"/>
      <c r="AA701" s="306"/>
      <c r="AB701" s="306"/>
      <c r="AC701" s="306"/>
      <c r="AD701" s="306"/>
      <c r="AE701" s="306"/>
      <c r="AF701" s="306"/>
      <c r="AG701" s="306"/>
      <c r="AH701" s="306"/>
      <c r="AI701" s="306"/>
    </row>
    <row r="702" spans="1:35" s="24" customFormat="1" ht="15.75">
      <c r="A702" s="120"/>
      <c r="B702" s="111"/>
      <c r="C702" s="90"/>
      <c r="D702" s="90"/>
      <c r="E702" s="23"/>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306"/>
      <c r="AE702" s="306"/>
      <c r="AF702" s="306"/>
      <c r="AG702" s="306"/>
      <c r="AH702" s="306"/>
      <c r="AI702" s="306"/>
    </row>
    <row r="703" spans="1:35" s="24" customFormat="1" ht="15.75">
      <c r="A703" s="120"/>
      <c r="B703" s="111"/>
      <c r="C703" s="90"/>
      <c r="D703" s="90"/>
      <c r="E703" s="23"/>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6"/>
      <c r="AD703" s="306"/>
      <c r="AE703" s="306"/>
      <c r="AF703" s="306"/>
      <c r="AG703" s="306"/>
      <c r="AH703" s="306"/>
      <c r="AI703" s="306"/>
    </row>
    <row r="704" spans="1:35" s="24" customFormat="1" ht="15.75">
      <c r="A704" s="120"/>
      <c r="B704" s="111"/>
      <c r="C704" s="90"/>
      <c r="D704" s="90"/>
      <c r="E704" s="23"/>
      <c r="F704" s="306"/>
      <c r="G704" s="306"/>
      <c r="H704" s="306"/>
      <c r="I704" s="306"/>
      <c r="J704" s="306"/>
      <c r="K704" s="306"/>
      <c r="L704" s="306"/>
      <c r="M704" s="306"/>
      <c r="N704" s="306"/>
      <c r="O704" s="306"/>
      <c r="P704" s="306"/>
      <c r="Q704" s="306"/>
      <c r="R704" s="306"/>
      <c r="S704" s="306"/>
      <c r="T704" s="306"/>
      <c r="U704" s="306"/>
      <c r="V704" s="306"/>
      <c r="W704" s="306"/>
      <c r="X704" s="306"/>
      <c r="Y704" s="306"/>
      <c r="Z704" s="306"/>
      <c r="AA704" s="306"/>
      <c r="AB704" s="306"/>
      <c r="AC704" s="306"/>
      <c r="AD704" s="306"/>
      <c r="AE704" s="306"/>
      <c r="AF704" s="306"/>
      <c r="AG704" s="306"/>
      <c r="AH704" s="306"/>
      <c r="AI704" s="306"/>
    </row>
    <row r="705" spans="1:35" s="24" customFormat="1" ht="15.75">
      <c r="A705" s="120"/>
      <c r="B705" s="111"/>
      <c r="C705" s="90"/>
      <c r="D705" s="90"/>
      <c r="E705" s="23"/>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306"/>
      <c r="AF705" s="306"/>
      <c r="AG705" s="306"/>
      <c r="AH705" s="306"/>
      <c r="AI705" s="306"/>
    </row>
    <row r="706" spans="1:35" s="24" customFormat="1" ht="15.75">
      <c r="A706" s="120"/>
      <c r="B706" s="111"/>
      <c r="C706" s="90"/>
      <c r="D706" s="90"/>
      <c r="E706" s="23"/>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306"/>
      <c r="AE706" s="306"/>
      <c r="AF706" s="306"/>
      <c r="AG706" s="306"/>
      <c r="AH706" s="306"/>
      <c r="AI706" s="306"/>
    </row>
    <row r="707" spans="1:35" s="24" customFormat="1" ht="15.75">
      <c r="A707" s="120"/>
      <c r="B707" s="111"/>
      <c r="C707" s="90"/>
      <c r="D707" s="90"/>
      <c r="E707" s="23"/>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306"/>
      <c r="AF707" s="306"/>
      <c r="AG707" s="306"/>
      <c r="AH707" s="306"/>
      <c r="AI707" s="306"/>
    </row>
    <row r="708" spans="1:35" s="24" customFormat="1" ht="15.75">
      <c r="A708" s="120"/>
      <c r="B708" s="111"/>
      <c r="C708" s="90"/>
      <c r="D708" s="90"/>
      <c r="E708" s="23"/>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306"/>
      <c r="AF708" s="306"/>
      <c r="AG708" s="306"/>
      <c r="AH708" s="306"/>
      <c r="AI708" s="306"/>
    </row>
    <row r="709" spans="1:35" s="24" customFormat="1" ht="15.75">
      <c r="A709" s="120"/>
      <c r="B709" s="111"/>
      <c r="C709" s="90"/>
      <c r="D709" s="90"/>
      <c r="E709" s="23"/>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6"/>
      <c r="AD709" s="306"/>
      <c r="AE709" s="306"/>
      <c r="AF709" s="306"/>
      <c r="AG709" s="306"/>
      <c r="AH709" s="306"/>
      <c r="AI709" s="306"/>
    </row>
    <row r="710" spans="1:35" s="24" customFormat="1" ht="15.75">
      <c r="A710" s="120"/>
      <c r="B710" s="111"/>
      <c r="C710" s="90"/>
      <c r="D710" s="90"/>
      <c r="E710" s="23"/>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6"/>
      <c r="AD710" s="306"/>
      <c r="AE710" s="306"/>
      <c r="AF710" s="306"/>
      <c r="AG710" s="306"/>
      <c r="AH710" s="306"/>
      <c r="AI710" s="306"/>
    </row>
    <row r="711" spans="1:35" s="24" customFormat="1" ht="15.75">
      <c r="A711" s="120"/>
      <c r="B711" s="111"/>
      <c r="C711" s="90"/>
      <c r="D711" s="90"/>
      <c r="E711" s="23"/>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6"/>
      <c r="AD711" s="306"/>
      <c r="AE711" s="306"/>
      <c r="AF711" s="306"/>
      <c r="AG711" s="306"/>
      <c r="AH711" s="306"/>
      <c r="AI711" s="306"/>
    </row>
    <row r="712" spans="1:35" s="24" customFormat="1" ht="15.75">
      <c r="A712" s="120"/>
      <c r="B712" s="111"/>
      <c r="C712" s="90"/>
      <c r="D712" s="90"/>
      <c r="E712" s="23"/>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6"/>
      <c r="AD712" s="306"/>
      <c r="AE712" s="306"/>
      <c r="AF712" s="306"/>
      <c r="AG712" s="306"/>
      <c r="AH712" s="306"/>
      <c r="AI712" s="306"/>
    </row>
    <row r="713" spans="1:35" s="24" customFormat="1" ht="15.75">
      <c r="A713" s="120"/>
      <c r="B713" s="111"/>
      <c r="C713" s="90"/>
      <c r="D713" s="90"/>
      <c r="E713" s="23"/>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6"/>
      <c r="AD713" s="306"/>
      <c r="AE713" s="306"/>
      <c r="AF713" s="306"/>
      <c r="AG713" s="306"/>
      <c r="AH713" s="306"/>
      <c r="AI713" s="306"/>
    </row>
    <row r="714" spans="1:35" s="24" customFormat="1" ht="15.75">
      <c r="A714" s="120"/>
      <c r="B714" s="111"/>
      <c r="C714" s="90"/>
      <c r="D714" s="90"/>
      <c r="E714" s="23"/>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306"/>
      <c r="AF714" s="306"/>
      <c r="AG714" s="306"/>
      <c r="AH714" s="306"/>
      <c r="AI714" s="306"/>
    </row>
    <row r="715" spans="1:35" s="24" customFormat="1" ht="15.75">
      <c r="A715" s="120"/>
      <c r="B715" s="111"/>
      <c r="C715" s="90"/>
      <c r="D715" s="90"/>
      <c r="E715" s="23"/>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6"/>
      <c r="AD715" s="306"/>
      <c r="AE715" s="306"/>
      <c r="AF715" s="306"/>
      <c r="AG715" s="306"/>
      <c r="AH715" s="306"/>
      <c r="AI715" s="306"/>
    </row>
    <row r="716" spans="1:35" s="24" customFormat="1" ht="15.75">
      <c r="A716" s="120"/>
      <c r="B716" s="111"/>
      <c r="C716" s="90"/>
      <c r="D716" s="90"/>
      <c r="E716" s="23"/>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306"/>
      <c r="AF716" s="306"/>
      <c r="AG716" s="306"/>
      <c r="AH716" s="306"/>
      <c r="AI716" s="306"/>
    </row>
    <row r="717" spans="1:35" s="24" customFormat="1" ht="15.75">
      <c r="A717" s="120"/>
      <c r="B717" s="111"/>
      <c r="C717" s="90"/>
      <c r="D717" s="90"/>
      <c r="E717" s="23"/>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306"/>
      <c r="AF717" s="306"/>
      <c r="AG717" s="306"/>
      <c r="AH717" s="306"/>
      <c r="AI717" s="306"/>
    </row>
    <row r="718" spans="1:35" s="24" customFormat="1" ht="15.75">
      <c r="A718" s="120"/>
      <c r="B718" s="111"/>
      <c r="C718" s="90"/>
      <c r="D718" s="90"/>
      <c r="E718" s="23"/>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306"/>
      <c r="AF718" s="306"/>
      <c r="AG718" s="306"/>
      <c r="AH718" s="306"/>
      <c r="AI718" s="306"/>
    </row>
    <row r="719" spans="1:35" s="24" customFormat="1" ht="15.75">
      <c r="A719" s="120"/>
      <c r="B719" s="111"/>
      <c r="C719" s="90"/>
      <c r="D719" s="90"/>
      <c r="E719" s="23"/>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306"/>
      <c r="AE719" s="306"/>
      <c r="AF719" s="306"/>
      <c r="AG719" s="306"/>
      <c r="AH719" s="306"/>
      <c r="AI719" s="306"/>
    </row>
    <row r="720" spans="1:35" s="24" customFormat="1" ht="15.75">
      <c r="A720" s="120"/>
      <c r="B720" s="111"/>
      <c r="C720" s="90"/>
      <c r="D720" s="90"/>
      <c r="E720" s="23"/>
      <c r="F720" s="306"/>
      <c r="G720" s="306"/>
      <c r="H720" s="306"/>
      <c r="I720" s="306"/>
      <c r="J720" s="306"/>
      <c r="K720" s="306"/>
      <c r="L720" s="306"/>
      <c r="M720" s="306"/>
      <c r="N720" s="306"/>
      <c r="O720" s="306"/>
      <c r="P720" s="306"/>
      <c r="Q720" s="306"/>
      <c r="R720" s="306"/>
      <c r="S720" s="306"/>
      <c r="T720" s="306"/>
      <c r="U720" s="306"/>
      <c r="V720" s="306"/>
      <c r="W720" s="306"/>
      <c r="X720" s="306"/>
      <c r="Y720" s="306"/>
      <c r="Z720" s="306"/>
      <c r="AA720" s="306"/>
      <c r="AB720" s="306"/>
      <c r="AC720" s="306"/>
      <c r="AD720" s="306"/>
      <c r="AE720" s="306"/>
      <c r="AF720" s="306"/>
      <c r="AG720" s="306"/>
      <c r="AH720" s="306"/>
      <c r="AI720" s="306"/>
    </row>
    <row r="721" spans="1:35" s="24" customFormat="1" ht="15.75">
      <c r="A721" s="120"/>
      <c r="B721" s="111"/>
      <c r="C721" s="90"/>
      <c r="D721" s="90"/>
      <c r="E721" s="23"/>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306"/>
      <c r="AE721" s="306"/>
      <c r="AF721" s="306"/>
      <c r="AG721" s="306"/>
      <c r="AH721" s="306"/>
      <c r="AI721" s="306"/>
    </row>
    <row r="722" spans="1:35" s="24" customFormat="1" ht="15.75">
      <c r="A722" s="120"/>
      <c r="B722" s="111"/>
      <c r="C722" s="90"/>
      <c r="D722" s="90"/>
      <c r="E722" s="23"/>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306"/>
      <c r="AE722" s="306"/>
      <c r="AF722" s="306"/>
      <c r="AG722" s="306"/>
      <c r="AH722" s="306"/>
      <c r="AI722" s="306"/>
    </row>
    <row r="723" spans="1:35" s="24" customFormat="1" ht="15.75">
      <c r="A723" s="120"/>
      <c r="B723" s="111"/>
      <c r="C723" s="90"/>
      <c r="D723" s="90"/>
      <c r="E723" s="23"/>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306"/>
      <c r="AE723" s="306"/>
      <c r="AF723" s="306"/>
      <c r="AG723" s="306"/>
      <c r="AH723" s="306"/>
      <c r="AI723" s="306"/>
    </row>
    <row r="724" spans="1:35" s="24" customFormat="1" ht="15.75">
      <c r="A724" s="120"/>
      <c r="B724" s="111"/>
      <c r="C724" s="90"/>
      <c r="D724" s="90"/>
      <c r="E724" s="23"/>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306"/>
      <c r="AE724" s="306"/>
      <c r="AF724" s="306"/>
      <c r="AG724" s="306"/>
      <c r="AH724" s="306"/>
      <c r="AI724" s="306"/>
    </row>
    <row r="725" spans="1:35" s="24" customFormat="1" ht="15.75">
      <c r="A725" s="120"/>
      <c r="B725" s="111"/>
      <c r="C725" s="90"/>
      <c r="D725" s="90"/>
      <c r="E725" s="23"/>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306"/>
      <c r="AE725" s="306"/>
      <c r="AF725" s="306"/>
      <c r="AG725" s="306"/>
      <c r="AH725" s="306"/>
      <c r="AI725" s="306"/>
    </row>
    <row r="726" spans="1:35" s="24" customFormat="1" ht="15.75">
      <c r="A726" s="120"/>
      <c r="B726" s="111"/>
      <c r="C726" s="90"/>
      <c r="D726" s="90"/>
      <c r="E726" s="23"/>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306"/>
      <c r="AF726" s="306"/>
      <c r="AG726" s="306"/>
      <c r="AH726" s="306"/>
      <c r="AI726" s="306"/>
    </row>
    <row r="727" spans="1:35" s="24" customFormat="1" ht="15.75">
      <c r="A727" s="120"/>
      <c r="B727" s="111"/>
      <c r="C727" s="90"/>
      <c r="D727" s="90"/>
      <c r="E727" s="23"/>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306"/>
      <c r="AF727" s="306"/>
      <c r="AG727" s="306"/>
      <c r="AH727" s="306"/>
      <c r="AI727" s="306"/>
    </row>
    <row r="728" spans="1:35" s="24" customFormat="1" ht="15.75">
      <c r="A728" s="120"/>
      <c r="B728" s="111"/>
      <c r="C728" s="90"/>
      <c r="D728" s="90"/>
      <c r="E728" s="23"/>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306"/>
      <c r="AE728" s="306"/>
      <c r="AF728" s="306"/>
      <c r="AG728" s="306"/>
      <c r="AH728" s="306"/>
      <c r="AI728" s="306"/>
    </row>
    <row r="729" spans="1:35" s="24" customFormat="1" ht="15.75">
      <c r="A729" s="120"/>
      <c r="B729" s="111"/>
      <c r="C729" s="90"/>
      <c r="D729" s="90"/>
      <c r="E729" s="23"/>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306"/>
      <c r="AE729" s="306"/>
      <c r="AF729" s="306"/>
      <c r="AG729" s="306"/>
      <c r="AH729" s="306"/>
      <c r="AI729" s="306"/>
    </row>
    <row r="730" spans="1:35" s="24" customFormat="1" ht="15.75">
      <c r="A730" s="120"/>
      <c r="B730" s="111"/>
      <c r="C730" s="90"/>
      <c r="D730" s="90"/>
      <c r="E730" s="23"/>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306"/>
      <c r="AF730" s="306"/>
      <c r="AG730" s="306"/>
      <c r="AH730" s="306"/>
      <c r="AI730" s="306"/>
    </row>
    <row r="731" spans="1:35" s="24" customFormat="1" ht="15.75">
      <c r="A731" s="120"/>
      <c r="B731" s="111"/>
      <c r="C731" s="90"/>
      <c r="D731" s="90"/>
      <c r="E731" s="23"/>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306"/>
      <c r="AE731" s="306"/>
      <c r="AF731" s="306"/>
      <c r="AG731" s="306"/>
      <c r="AH731" s="306"/>
      <c r="AI731" s="306"/>
    </row>
    <row r="732" spans="1:35" s="24" customFormat="1" ht="15.75">
      <c r="A732" s="120"/>
      <c r="B732" s="111"/>
      <c r="C732" s="90"/>
      <c r="D732" s="90"/>
      <c r="E732" s="23"/>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306"/>
      <c r="AE732" s="306"/>
      <c r="AF732" s="306"/>
      <c r="AG732" s="306"/>
      <c r="AH732" s="306"/>
      <c r="AI732" s="306"/>
    </row>
    <row r="733" spans="1:35" s="24" customFormat="1" ht="15.75">
      <c r="A733" s="120"/>
      <c r="B733" s="111"/>
      <c r="C733" s="90"/>
      <c r="D733" s="90"/>
      <c r="E733" s="23"/>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306"/>
      <c r="AE733" s="306"/>
      <c r="AF733" s="306"/>
      <c r="AG733" s="306"/>
      <c r="AH733" s="306"/>
      <c r="AI733" s="306"/>
    </row>
    <row r="734" spans="1:35" s="24" customFormat="1" ht="15.75">
      <c r="A734" s="120"/>
      <c r="B734" s="111"/>
      <c r="C734" s="90"/>
      <c r="D734" s="90"/>
      <c r="E734" s="23"/>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306"/>
      <c r="AE734" s="306"/>
      <c r="AF734" s="306"/>
      <c r="AG734" s="306"/>
      <c r="AH734" s="306"/>
      <c r="AI734" s="306"/>
    </row>
    <row r="735" spans="1:35" s="24" customFormat="1" ht="15.75">
      <c r="A735" s="120"/>
      <c r="B735" s="111"/>
      <c r="C735" s="90"/>
      <c r="D735" s="90"/>
      <c r="E735" s="23"/>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306"/>
      <c r="AE735" s="306"/>
      <c r="AF735" s="306"/>
      <c r="AG735" s="306"/>
      <c r="AH735" s="306"/>
      <c r="AI735" s="306"/>
    </row>
    <row r="736" spans="1:35" s="24" customFormat="1" ht="15.75">
      <c r="A736" s="120"/>
      <c r="B736" s="111"/>
      <c r="C736" s="90"/>
      <c r="D736" s="90"/>
      <c r="E736" s="23"/>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306"/>
      <c r="AF736" s="306"/>
      <c r="AG736" s="306"/>
      <c r="AH736" s="306"/>
      <c r="AI736" s="306"/>
    </row>
    <row r="737" spans="1:35" s="24" customFormat="1" ht="15.75">
      <c r="A737" s="120"/>
      <c r="B737" s="111"/>
      <c r="C737" s="90"/>
      <c r="D737" s="90"/>
      <c r="E737" s="23"/>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306"/>
      <c r="AF737" s="306"/>
      <c r="AG737" s="306"/>
      <c r="AH737" s="306"/>
      <c r="AI737" s="306"/>
    </row>
    <row r="738" spans="1:35" s="24" customFormat="1" ht="15.75">
      <c r="A738" s="120"/>
      <c r="B738" s="111"/>
      <c r="C738" s="90"/>
      <c r="D738" s="90"/>
      <c r="E738" s="23"/>
      <c r="F738" s="306"/>
      <c r="G738" s="306"/>
      <c r="H738" s="306"/>
      <c r="I738" s="306"/>
      <c r="J738" s="306"/>
      <c r="K738" s="306"/>
      <c r="L738" s="306"/>
      <c r="M738" s="306"/>
      <c r="N738" s="306"/>
      <c r="O738" s="306"/>
      <c r="P738" s="306"/>
      <c r="Q738" s="306"/>
      <c r="R738" s="306"/>
      <c r="S738" s="306"/>
      <c r="T738" s="306"/>
      <c r="U738" s="306"/>
      <c r="V738" s="306"/>
      <c r="W738" s="306"/>
      <c r="X738" s="306"/>
      <c r="Y738" s="306"/>
      <c r="Z738" s="306"/>
      <c r="AA738" s="306"/>
      <c r="AB738" s="306"/>
      <c r="AC738" s="306"/>
      <c r="AD738" s="306"/>
      <c r="AE738" s="306"/>
      <c r="AF738" s="306"/>
      <c r="AG738" s="306"/>
      <c r="AH738" s="306"/>
      <c r="AI738" s="306"/>
    </row>
    <row r="739" spans="1:35" s="24" customFormat="1" ht="15.75">
      <c r="A739" s="120"/>
      <c r="B739" s="111"/>
      <c r="C739" s="90"/>
      <c r="D739" s="90"/>
      <c r="E739" s="23"/>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306"/>
      <c r="AE739" s="306"/>
      <c r="AF739" s="306"/>
      <c r="AG739" s="306"/>
      <c r="AH739" s="306"/>
      <c r="AI739" s="306"/>
    </row>
    <row r="740" spans="1:35" s="24" customFormat="1" ht="15.75">
      <c r="A740" s="120"/>
      <c r="B740" s="111"/>
      <c r="C740" s="90"/>
      <c r="D740" s="90"/>
      <c r="E740" s="23"/>
      <c r="F740" s="306"/>
      <c r="G740" s="306"/>
      <c r="H740" s="306"/>
      <c r="I740" s="306"/>
      <c r="J740" s="306"/>
      <c r="K740" s="306"/>
      <c r="L740" s="306"/>
      <c r="M740" s="306"/>
      <c r="N740" s="306"/>
      <c r="O740" s="306"/>
      <c r="P740" s="306"/>
      <c r="Q740" s="306"/>
      <c r="R740" s="306"/>
      <c r="S740" s="306"/>
      <c r="T740" s="306"/>
      <c r="U740" s="306"/>
      <c r="V740" s="306"/>
      <c r="W740" s="306"/>
      <c r="X740" s="306"/>
      <c r="Y740" s="306"/>
      <c r="Z740" s="306"/>
      <c r="AA740" s="306"/>
      <c r="AB740" s="306"/>
      <c r="AC740" s="306"/>
      <c r="AD740" s="306"/>
      <c r="AE740" s="306"/>
      <c r="AF740" s="306"/>
      <c r="AG740" s="306"/>
      <c r="AH740" s="306"/>
      <c r="AI740" s="306"/>
    </row>
    <row r="741" spans="1:35" s="24" customFormat="1" ht="15.75">
      <c r="A741" s="120"/>
      <c r="B741" s="111"/>
      <c r="C741" s="90"/>
      <c r="D741" s="90"/>
      <c r="E741" s="23"/>
      <c r="F741" s="306"/>
      <c r="G741" s="306"/>
      <c r="H741" s="306"/>
      <c r="I741" s="306"/>
      <c r="J741" s="306"/>
      <c r="K741" s="306"/>
      <c r="L741" s="306"/>
      <c r="M741" s="306"/>
      <c r="N741" s="306"/>
      <c r="O741" s="306"/>
      <c r="P741" s="306"/>
      <c r="Q741" s="306"/>
      <c r="R741" s="306"/>
      <c r="S741" s="306"/>
      <c r="T741" s="306"/>
      <c r="U741" s="306"/>
      <c r="V741" s="306"/>
      <c r="W741" s="306"/>
      <c r="X741" s="306"/>
      <c r="Y741" s="306"/>
      <c r="Z741" s="306"/>
      <c r="AA741" s="306"/>
      <c r="AB741" s="306"/>
      <c r="AC741" s="306"/>
      <c r="AD741" s="306"/>
      <c r="AE741" s="306"/>
      <c r="AF741" s="306"/>
      <c r="AG741" s="306"/>
      <c r="AH741" s="306"/>
      <c r="AI741" s="306"/>
    </row>
    <row r="742" spans="1:35" s="24" customFormat="1" ht="15.75">
      <c r="A742" s="120"/>
      <c r="B742" s="111"/>
      <c r="C742" s="90"/>
      <c r="D742" s="90"/>
      <c r="E742" s="23"/>
      <c r="F742" s="306"/>
      <c r="G742" s="306"/>
      <c r="H742" s="306"/>
      <c r="I742" s="306"/>
      <c r="J742" s="306"/>
      <c r="K742" s="306"/>
      <c r="L742" s="306"/>
      <c r="M742" s="306"/>
      <c r="N742" s="306"/>
      <c r="O742" s="306"/>
      <c r="P742" s="306"/>
      <c r="Q742" s="306"/>
      <c r="R742" s="306"/>
      <c r="S742" s="306"/>
      <c r="T742" s="306"/>
      <c r="U742" s="306"/>
      <c r="V742" s="306"/>
      <c r="W742" s="306"/>
      <c r="X742" s="306"/>
      <c r="Y742" s="306"/>
      <c r="Z742" s="306"/>
      <c r="AA742" s="306"/>
      <c r="AB742" s="306"/>
      <c r="AC742" s="306"/>
      <c r="AD742" s="306"/>
      <c r="AE742" s="306"/>
      <c r="AF742" s="306"/>
      <c r="AG742" s="306"/>
      <c r="AH742" s="306"/>
      <c r="AI742" s="306"/>
    </row>
    <row r="743" spans="1:35" s="24" customFormat="1" ht="15.75">
      <c r="A743" s="120"/>
      <c r="B743" s="111"/>
      <c r="C743" s="90"/>
      <c r="D743" s="90"/>
      <c r="E743" s="23"/>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6"/>
      <c r="AD743" s="306"/>
      <c r="AE743" s="306"/>
      <c r="AF743" s="306"/>
      <c r="AG743" s="306"/>
      <c r="AH743" s="306"/>
      <c r="AI743" s="306"/>
    </row>
    <row r="744" spans="1:35" s="24" customFormat="1" ht="15.75">
      <c r="A744" s="120"/>
      <c r="B744" s="111"/>
      <c r="C744" s="90"/>
      <c r="D744" s="90"/>
      <c r="E744" s="23"/>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6"/>
      <c r="AD744" s="306"/>
      <c r="AE744" s="306"/>
      <c r="AF744" s="306"/>
      <c r="AG744" s="306"/>
      <c r="AH744" s="306"/>
      <c r="AI744" s="306"/>
    </row>
    <row r="745" spans="1:35" s="24" customFormat="1" ht="15.75">
      <c r="A745" s="120"/>
      <c r="B745" s="111"/>
      <c r="C745" s="90"/>
      <c r="D745" s="90"/>
      <c r="E745" s="23"/>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306"/>
      <c r="AF745" s="306"/>
      <c r="AG745" s="306"/>
      <c r="AH745" s="306"/>
      <c r="AI745" s="306"/>
    </row>
    <row r="746" spans="1:35" s="24" customFormat="1" ht="15.75">
      <c r="A746" s="120"/>
      <c r="B746" s="111"/>
      <c r="C746" s="90"/>
      <c r="D746" s="90"/>
      <c r="E746" s="23"/>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306"/>
      <c r="AF746" s="306"/>
      <c r="AG746" s="306"/>
      <c r="AH746" s="306"/>
      <c r="AI746" s="306"/>
    </row>
    <row r="747" spans="1:35" s="24" customFormat="1" ht="15.75">
      <c r="A747" s="120"/>
      <c r="B747" s="111"/>
      <c r="C747" s="90"/>
      <c r="D747" s="90"/>
      <c r="E747" s="23"/>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306"/>
      <c r="AE747" s="306"/>
      <c r="AF747" s="306"/>
      <c r="AG747" s="306"/>
      <c r="AH747" s="306"/>
      <c r="AI747" s="306"/>
    </row>
    <row r="748" spans="1:35" s="24" customFormat="1" ht="15.75">
      <c r="A748" s="120"/>
      <c r="B748" s="111"/>
      <c r="C748" s="90"/>
      <c r="D748" s="90"/>
      <c r="E748" s="23"/>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6"/>
      <c r="AD748" s="306"/>
      <c r="AE748" s="306"/>
      <c r="AF748" s="306"/>
      <c r="AG748" s="306"/>
      <c r="AH748" s="306"/>
      <c r="AI748" s="306"/>
    </row>
    <row r="749" spans="1:35" s="24" customFormat="1" ht="15.75">
      <c r="A749" s="120"/>
      <c r="B749" s="111"/>
      <c r="C749" s="90"/>
      <c r="D749" s="90"/>
      <c r="E749" s="23"/>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306"/>
      <c r="AF749" s="306"/>
      <c r="AG749" s="306"/>
      <c r="AH749" s="306"/>
      <c r="AI749" s="306"/>
    </row>
    <row r="750" spans="1:35" s="24" customFormat="1" ht="15.75">
      <c r="A750" s="120"/>
      <c r="B750" s="111"/>
      <c r="C750" s="90"/>
      <c r="D750" s="90"/>
      <c r="E750" s="23"/>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6"/>
      <c r="AD750" s="306"/>
      <c r="AE750" s="306"/>
      <c r="AF750" s="306"/>
      <c r="AG750" s="306"/>
      <c r="AH750" s="306"/>
      <c r="AI750" s="306"/>
    </row>
    <row r="751" spans="1:35" s="24" customFormat="1" ht="15.75">
      <c r="A751" s="120"/>
      <c r="B751" s="111"/>
      <c r="C751" s="90"/>
      <c r="D751" s="90"/>
      <c r="E751" s="23"/>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6"/>
      <c r="AD751" s="306"/>
      <c r="AE751" s="306"/>
      <c r="AF751" s="306"/>
      <c r="AG751" s="306"/>
      <c r="AH751" s="306"/>
      <c r="AI751" s="306"/>
    </row>
    <row r="752" spans="1:35" s="24" customFormat="1" ht="15.75">
      <c r="A752" s="120"/>
      <c r="B752" s="111"/>
      <c r="C752" s="90"/>
      <c r="D752" s="90"/>
      <c r="E752" s="23"/>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306"/>
      <c r="AE752" s="306"/>
      <c r="AF752" s="306"/>
      <c r="AG752" s="306"/>
      <c r="AH752" s="306"/>
      <c r="AI752" s="306"/>
    </row>
    <row r="753" spans="1:35" s="24" customFormat="1" ht="15.75">
      <c r="A753" s="120"/>
      <c r="B753" s="111"/>
      <c r="C753" s="90"/>
      <c r="D753" s="90"/>
      <c r="E753" s="23"/>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6"/>
      <c r="AD753" s="306"/>
      <c r="AE753" s="306"/>
      <c r="AF753" s="306"/>
      <c r="AG753" s="306"/>
      <c r="AH753" s="306"/>
      <c r="AI753" s="306"/>
    </row>
    <row r="754" spans="1:35" s="24" customFormat="1" ht="15.75">
      <c r="A754" s="120"/>
      <c r="B754" s="111"/>
      <c r="C754" s="90"/>
      <c r="D754" s="90"/>
      <c r="E754" s="23"/>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6"/>
      <c r="AD754" s="306"/>
      <c r="AE754" s="306"/>
      <c r="AF754" s="306"/>
      <c r="AG754" s="306"/>
      <c r="AH754" s="306"/>
      <c r="AI754" s="306"/>
    </row>
    <row r="755" spans="1:35" s="24" customFormat="1" ht="15.75">
      <c r="A755" s="120"/>
      <c r="B755" s="111"/>
      <c r="C755" s="90"/>
      <c r="D755" s="90"/>
      <c r="E755" s="23"/>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6"/>
      <c r="AD755" s="306"/>
      <c r="AE755" s="306"/>
      <c r="AF755" s="306"/>
      <c r="AG755" s="306"/>
      <c r="AH755" s="306"/>
      <c r="AI755" s="306"/>
    </row>
    <row r="756" spans="1:35" s="24" customFormat="1" ht="15.75">
      <c r="A756" s="120"/>
      <c r="B756" s="111"/>
      <c r="C756" s="90"/>
      <c r="D756" s="90"/>
      <c r="E756" s="23"/>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306"/>
      <c r="AF756" s="306"/>
      <c r="AG756" s="306"/>
      <c r="AH756" s="306"/>
      <c r="AI756" s="306"/>
    </row>
    <row r="757" spans="1:35" s="24" customFormat="1" ht="15.75">
      <c r="A757" s="120"/>
      <c r="B757" s="111"/>
      <c r="C757" s="90"/>
      <c r="D757" s="90"/>
      <c r="E757" s="23"/>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306"/>
      <c r="AF757" s="306"/>
      <c r="AG757" s="306"/>
      <c r="AH757" s="306"/>
      <c r="AI757" s="306"/>
    </row>
    <row r="758" spans="1:35" s="24" customFormat="1" ht="15.75">
      <c r="A758" s="120"/>
      <c r="B758" s="111"/>
      <c r="C758" s="90"/>
      <c r="D758" s="90"/>
      <c r="E758" s="23"/>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306"/>
      <c r="AF758" s="306"/>
      <c r="AG758" s="306"/>
      <c r="AH758" s="306"/>
      <c r="AI758" s="306"/>
    </row>
    <row r="759" spans="1:35" s="24" customFormat="1" ht="15.75">
      <c r="A759" s="120"/>
      <c r="B759" s="111"/>
      <c r="C759" s="90"/>
      <c r="D759" s="90"/>
      <c r="E759" s="23"/>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306"/>
      <c r="AE759" s="306"/>
      <c r="AF759" s="306"/>
      <c r="AG759" s="306"/>
      <c r="AH759" s="306"/>
      <c r="AI759" s="306"/>
    </row>
    <row r="760" spans="1:35" s="24" customFormat="1" ht="15.75">
      <c r="A760" s="120"/>
      <c r="B760" s="111"/>
      <c r="C760" s="90"/>
      <c r="D760" s="90"/>
      <c r="E760" s="23"/>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6"/>
      <c r="AD760" s="306"/>
      <c r="AE760" s="306"/>
      <c r="AF760" s="306"/>
      <c r="AG760" s="306"/>
      <c r="AH760" s="306"/>
      <c r="AI760" s="306"/>
    </row>
    <row r="761" spans="1:35" s="24" customFormat="1" ht="15.75">
      <c r="A761" s="120"/>
      <c r="B761" s="111"/>
      <c r="C761" s="90"/>
      <c r="D761" s="90"/>
      <c r="E761" s="23"/>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306"/>
      <c r="AE761" s="306"/>
      <c r="AF761" s="306"/>
      <c r="AG761" s="306"/>
      <c r="AH761" s="306"/>
      <c r="AI761" s="306"/>
    </row>
    <row r="762" spans="1:35" s="24" customFormat="1" ht="15.75">
      <c r="A762" s="120"/>
      <c r="B762" s="111"/>
      <c r="C762" s="90"/>
      <c r="D762" s="90"/>
      <c r="E762" s="23"/>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306"/>
      <c r="AF762" s="306"/>
      <c r="AG762" s="306"/>
      <c r="AH762" s="306"/>
      <c r="AI762" s="306"/>
    </row>
    <row r="763" spans="1:35" s="24" customFormat="1" ht="15.75">
      <c r="A763" s="120"/>
      <c r="B763" s="111"/>
      <c r="C763" s="90"/>
      <c r="D763" s="90"/>
      <c r="E763" s="23"/>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6"/>
      <c r="AD763" s="306"/>
      <c r="AE763" s="306"/>
      <c r="AF763" s="306"/>
      <c r="AG763" s="306"/>
      <c r="AH763" s="306"/>
      <c r="AI763" s="306"/>
    </row>
    <row r="764" spans="1:35" s="24" customFormat="1" ht="15.75">
      <c r="A764" s="120"/>
      <c r="B764" s="111"/>
      <c r="C764" s="90"/>
      <c r="D764" s="90"/>
      <c r="E764" s="23"/>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306"/>
      <c r="AE764" s="306"/>
      <c r="AF764" s="306"/>
      <c r="AG764" s="306"/>
      <c r="AH764" s="306"/>
      <c r="AI764" s="306"/>
    </row>
    <row r="765" spans="1:35" s="24" customFormat="1" ht="15.75">
      <c r="A765" s="120"/>
      <c r="B765" s="111"/>
      <c r="C765" s="90"/>
      <c r="D765" s="90"/>
      <c r="E765" s="23"/>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306"/>
      <c r="AF765" s="306"/>
      <c r="AG765" s="306"/>
      <c r="AH765" s="306"/>
      <c r="AI765" s="306"/>
    </row>
    <row r="766" spans="1:35" s="24" customFormat="1" ht="15.75">
      <c r="A766" s="120"/>
      <c r="B766" s="111"/>
      <c r="C766" s="90"/>
      <c r="D766" s="90"/>
      <c r="E766" s="23"/>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306"/>
      <c r="AF766" s="306"/>
      <c r="AG766" s="306"/>
      <c r="AH766" s="306"/>
      <c r="AI766" s="306"/>
    </row>
    <row r="767" spans="1:35" s="24" customFormat="1" ht="15.75">
      <c r="A767" s="120"/>
      <c r="B767" s="111"/>
      <c r="C767" s="90"/>
      <c r="D767" s="90"/>
      <c r="E767" s="23"/>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6"/>
      <c r="AD767" s="306"/>
      <c r="AE767" s="306"/>
      <c r="AF767" s="306"/>
      <c r="AG767" s="306"/>
      <c r="AH767" s="306"/>
      <c r="AI767" s="306"/>
    </row>
    <row r="768" spans="1:35" s="24" customFormat="1" ht="15.75">
      <c r="A768" s="120"/>
      <c r="B768" s="111"/>
      <c r="C768" s="90"/>
      <c r="D768" s="90"/>
      <c r="E768" s="23"/>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306"/>
      <c r="AE768" s="306"/>
      <c r="AF768" s="306"/>
      <c r="AG768" s="306"/>
      <c r="AH768" s="306"/>
      <c r="AI768" s="306"/>
    </row>
    <row r="769" spans="1:35" s="24" customFormat="1" ht="15.75">
      <c r="A769" s="120"/>
      <c r="B769" s="111"/>
      <c r="C769" s="90"/>
      <c r="D769" s="90"/>
      <c r="E769" s="23"/>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306"/>
      <c r="AE769" s="306"/>
      <c r="AF769" s="306"/>
      <c r="AG769" s="306"/>
      <c r="AH769" s="306"/>
      <c r="AI769" s="306"/>
    </row>
    <row r="770" spans="1:35" s="24" customFormat="1" ht="15.75">
      <c r="A770" s="120"/>
      <c r="B770" s="111"/>
      <c r="C770" s="90"/>
      <c r="D770" s="90"/>
      <c r="E770" s="23"/>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6"/>
      <c r="AD770" s="306"/>
      <c r="AE770" s="306"/>
      <c r="AF770" s="306"/>
      <c r="AG770" s="306"/>
      <c r="AH770" s="306"/>
      <c r="AI770" s="306"/>
    </row>
    <row r="771" spans="1:35" s="24" customFormat="1" ht="15.75">
      <c r="A771" s="120"/>
      <c r="B771" s="111"/>
      <c r="C771" s="90"/>
      <c r="D771" s="90"/>
      <c r="E771" s="23"/>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306"/>
      <c r="AF771" s="306"/>
      <c r="AG771" s="306"/>
      <c r="AH771" s="306"/>
      <c r="AI771" s="306"/>
    </row>
    <row r="772" spans="1:35" s="24" customFormat="1" ht="15.75">
      <c r="A772" s="120"/>
      <c r="B772" s="111"/>
      <c r="C772" s="90"/>
      <c r="D772" s="90"/>
      <c r="E772" s="23"/>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306"/>
      <c r="AE772" s="306"/>
      <c r="AF772" s="306"/>
      <c r="AG772" s="306"/>
      <c r="AH772" s="306"/>
      <c r="AI772" s="306"/>
    </row>
    <row r="773" spans="1:35" s="24" customFormat="1" ht="15.75">
      <c r="A773" s="120"/>
      <c r="B773" s="111"/>
      <c r="C773" s="90"/>
      <c r="D773" s="90"/>
      <c r="E773" s="23"/>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6"/>
      <c r="AD773" s="306"/>
      <c r="AE773" s="306"/>
      <c r="AF773" s="306"/>
      <c r="AG773" s="306"/>
      <c r="AH773" s="306"/>
      <c r="AI773" s="306"/>
    </row>
    <row r="774" spans="1:35" s="24" customFormat="1" ht="15.75">
      <c r="A774" s="120"/>
      <c r="B774" s="111"/>
      <c r="C774" s="90"/>
      <c r="D774" s="90"/>
      <c r="E774" s="23"/>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6"/>
      <c r="AD774" s="306"/>
      <c r="AE774" s="306"/>
      <c r="AF774" s="306"/>
      <c r="AG774" s="306"/>
      <c r="AH774" s="306"/>
      <c r="AI774" s="306"/>
    </row>
    <row r="775" spans="1:35" s="24" customFormat="1" ht="15.75">
      <c r="A775" s="120"/>
      <c r="B775" s="111"/>
      <c r="C775" s="90"/>
      <c r="D775" s="90"/>
      <c r="E775" s="23"/>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6"/>
      <c r="AD775" s="306"/>
      <c r="AE775" s="306"/>
      <c r="AF775" s="306"/>
      <c r="AG775" s="306"/>
      <c r="AH775" s="306"/>
      <c r="AI775" s="306"/>
    </row>
    <row r="776" spans="1:35" s="24" customFormat="1" ht="15.75">
      <c r="A776" s="120"/>
      <c r="B776" s="111"/>
      <c r="C776" s="90"/>
      <c r="D776" s="90"/>
      <c r="E776" s="23"/>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6"/>
      <c r="AD776" s="306"/>
      <c r="AE776" s="306"/>
      <c r="AF776" s="306"/>
      <c r="AG776" s="306"/>
      <c r="AH776" s="306"/>
      <c r="AI776" s="306"/>
    </row>
    <row r="777" spans="1:35" s="24" customFormat="1" ht="15.75">
      <c r="A777" s="120"/>
      <c r="B777" s="111"/>
      <c r="C777" s="90"/>
      <c r="D777" s="90"/>
      <c r="E777" s="23"/>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306"/>
      <c r="AF777" s="306"/>
      <c r="AG777" s="306"/>
      <c r="AH777" s="306"/>
      <c r="AI777" s="306"/>
    </row>
    <row r="778" spans="1:35" s="24" customFormat="1" ht="15.75">
      <c r="A778" s="120"/>
      <c r="B778" s="111"/>
      <c r="C778" s="90"/>
      <c r="D778" s="90"/>
      <c r="E778" s="23"/>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306"/>
      <c r="AF778" s="306"/>
      <c r="AG778" s="306"/>
      <c r="AH778" s="306"/>
      <c r="AI778" s="306"/>
    </row>
    <row r="779" spans="1:35" s="24" customFormat="1" ht="15.75">
      <c r="A779" s="120"/>
      <c r="B779" s="111"/>
      <c r="C779" s="90"/>
      <c r="D779" s="90"/>
      <c r="E779" s="23"/>
      <c r="F779" s="306"/>
      <c r="G779" s="306"/>
      <c r="H779" s="306"/>
      <c r="I779" s="306"/>
      <c r="J779" s="306"/>
      <c r="K779" s="306"/>
      <c r="L779" s="306"/>
      <c r="M779" s="306"/>
      <c r="N779" s="306"/>
      <c r="O779" s="306"/>
      <c r="P779" s="306"/>
      <c r="Q779" s="306"/>
      <c r="R779" s="306"/>
      <c r="S779" s="306"/>
      <c r="T779" s="306"/>
      <c r="U779" s="306"/>
      <c r="V779" s="306"/>
      <c r="W779" s="306"/>
      <c r="X779" s="306"/>
      <c r="Y779" s="306"/>
      <c r="Z779" s="306"/>
      <c r="AA779" s="306"/>
      <c r="AB779" s="306"/>
      <c r="AC779" s="306"/>
      <c r="AD779" s="306"/>
      <c r="AE779" s="306"/>
      <c r="AF779" s="306"/>
      <c r="AG779" s="306"/>
      <c r="AH779" s="306"/>
      <c r="AI779" s="306"/>
    </row>
    <row r="780" spans="1:35" s="24" customFormat="1" ht="15.75">
      <c r="A780" s="120"/>
      <c r="B780" s="111"/>
      <c r="C780" s="90"/>
      <c r="D780" s="90"/>
      <c r="E780" s="23"/>
      <c r="F780" s="306"/>
      <c r="G780" s="306"/>
      <c r="H780" s="306"/>
      <c r="I780" s="306"/>
      <c r="J780" s="306"/>
      <c r="K780" s="306"/>
      <c r="L780" s="306"/>
      <c r="M780" s="306"/>
      <c r="N780" s="306"/>
      <c r="O780" s="306"/>
      <c r="P780" s="306"/>
      <c r="Q780" s="306"/>
      <c r="R780" s="306"/>
      <c r="S780" s="306"/>
      <c r="T780" s="306"/>
      <c r="U780" s="306"/>
      <c r="V780" s="306"/>
      <c r="W780" s="306"/>
      <c r="X780" s="306"/>
      <c r="Y780" s="306"/>
      <c r="Z780" s="306"/>
      <c r="AA780" s="306"/>
      <c r="AB780" s="306"/>
      <c r="AC780" s="306"/>
      <c r="AD780" s="306"/>
      <c r="AE780" s="306"/>
      <c r="AF780" s="306"/>
      <c r="AG780" s="306"/>
      <c r="AH780" s="306"/>
      <c r="AI780" s="306"/>
    </row>
    <row r="781" spans="1:35" s="24" customFormat="1" ht="15.75">
      <c r="A781" s="120"/>
      <c r="B781" s="111"/>
      <c r="C781" s="90"/>
      <c r="D781" s="90"/>
      <c r="E781" s="23"/>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6"/>
      <c r="AD781" s="306"/>
      <c r="AE781" s="306"/>
      <c r="AF781" s="306"/>
      <c r="AG781" s="306"/>
      <c r="AH781" s="306"/>
      <c r="AI781" s="306"/>
    </row>
    <row r="782" spans="1:35" s="24" customFormat="1" ht="15.75">
      <c r="A782" s="120"/>
      <c r="B782" s="111"/>
      <c r="C782" s="90"/>
      <c r="D782" s="90"/>
      <c r="E782" s="23"/>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6"/>
      <c r="AD782" s="306"/>
      <c r="AE782" s="306"/>
      <c r="AF782" s="306"/>
      <c r="AG782" s="306"/>
      <c r="AH782" s="306"/>
      <c r="AI782" s="306"/>
    </row>
    <row r="783" spans="1:35" s="24" customFormat="1" ht="15.75">
      <c r="A783" s="120"/>
      <c r="B783" s="111"/>
      <c r="C783" s="90"/>
      <c r="D783" s="90"/>
      <c r="E783" s="23"/>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6"/>
      <c r="AD783" s="306"/>
      <c r="AE783" s="306"/>
      <c r="AF783" s="306"/>
      <c r="AG783" s="306"/>
      <c r="AH783" s="306"/>
      <c r="AI783" s="306"/>
    </row>
    <row r="784" spans="1:35" s="24" customFormat="1" ht="15.75">
      <c r="A784" s="120"/>
      <c r="B784" s="111"/>
      <c r="C784" s="90"/>
      <c r="D784" s="90"/>
      <c r="E784" s="23"/>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6"/>
      <c r="AD784" s="306"/>
      <c r="AE784" s="306"/>
      <c r="AF784" s="306"/>
      <c r="AG784" s="306"/>
      <c r="AH784" s="306"/>
      <c r="AI784" s="306"/>
    </row>
    <row r="785" spans="1:35" s="24" customFormat="1" ht="15.75">
      <c r="A785" s="120"/>
      <c r="B785" s="111"/>
      <c r="C785" s="90"/>
      <c r="D785" s="90"/>
      <c r="E785" s="23"/>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6"/>
      <c r="AD785" s="306"/>
      <c r="AE785" s="306"/>
      <c r="AF785" s="306"/>
      <c r="AG785" s="306"/>
      <c r="AH785" s="306"/>
      <c r="AI785" s="306"/>
    </row>
    <row r="786" spans="1:35" s="24" customFormat="1" ht="15.75">
      <c r="A786" s="120"/>
      <c r="B786" s="111"/>
      <c r="C786" s="90"/>
      <c r="D786" s="90"/>
      <c r="E786" s="23"/>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306"/>
      <c r="AF786" s="306"/>
      <c r="AG786" s="306"/>
      <c r="AH786" s="306"/>
      <c r="AI786" s="306"/>
    </row>
    <row r="787" spans="1:35" s="24" customFormat="1" ht="15.75">
      <c r="A787" s="120"/>
      <c r="B787" s="111"/>
      <c r="C787" s="90"/>
      <c r="D787" s="90"/>
      <c r="E787" s="23"/>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306"/>
      <c r="AF787" s="306"/>
      <c r="AG787" s="306"/>
      <c r="AH787" s="306"/>
      <c r="AI787" s="306"/>
    </row>
    <row r="788" spans="1:35" s="24" customFormat="1" ht="15.75">
      <c r="A788" s="120"/>
      <c r="B788" s="111"/>
      <c r="C788" s="90"/>
      <c r="D788" s="90"/>
      <c r="E788" s="23"/>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6"/>
      <c r="AD788" s="306"/>
      <c r="AE788" s="306"/>
      <c r="AF788" s="306"/>
      <c r="AG788" s="306"/>
      <c r="AH788" s="306"/>
      <c r="AI788" s="306"/>
    </row>
    <row r="789" spans="1:35" s="24" customFormat="1" ht="15.75">
      <c r="A789" s="120"/>
      <c r="B789" s="111"/>
      <c r="C789" s="90"/>
      <c r="D789" s="90"/>
      <c r="E789" s="23"/>
      <c r="F789" s="306"/>
      <c r="G789" s="306"/>
      <c r="H789" s="306"/>
      <c r="I789" s="306"/>
      <c r="J789" s="306"/>
      <c r="K789" s="306"/>
      <c r="L789" s="306"/>
      <c r="M789" s="306"/>
      <c r="N789" s="306"/>
      <c r="O789" s="306"/>
      <c r="P789" s="306"/>
      <c r="Q789" s="306"/>
      <c r="R789" s="306"/>
      <c r="S789" s="306"/>
      <c r="T789" s="306"/>
      <c r="U789" s="306"/>
      <c r="V789" s="306"/>
      <c r="W789" s="306"/>
      <c r="X789" s="306"/>
      <c r="Y789" s="306"/>
      <c r="Z789" s="306"/>
      <c r="AA789" s="306"/>
      <c r="AB789" s="306"/>
      <c r="AC789" s="306"/>
      <c r="AD789" s="306"/>
      <c r="AE789" s="306"/>
      <c r="AF789" s="306"/>
      <c r="AG789" s="306"/>
      <c r="AH789" s="306"/>
      <c r="AI789" s="306"/>
    </row>
    <row r="790" spans="1:35" s="24" customFormat="1" ht="15.75">
      <c r="A790" s="120"/>
      <c r="B790" s="111"/>
      <c r="C790" s="90"/>
      <c r="D790" s="90"/>
      <c r="E790" s="23"/>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306"/>
      <c r="AE790" s="306"/>
      <c r="AF790" s="306"/>
      <c r="AG790" s="306"/>
      <c r="AH790" s="306"/>
      <c r="AI790" s="306"/>
    </row>
    <row r="791" spans="1:35" s="24" customFormat="1" ht="15.75">
      <c r="A791" s="120"/>
      <c r="B791" s="111"/>
      <c r="C791" s="90"/>
      <c r="D791" s="90"/>
      <c r="E791" s="23"/>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306"/>
      <c r="AF791" s="306"/>
      <c r="AG791" s="306"/>
      <c r="AH791" s="306"/>
      <c r="AI791" s="306"/>
    </row>
    <row r="792" spans="1:35" s="24" customFormat="1" ht="15.75">
      <c r="A792" s="120"/>
      <c r="B792" s="111"/>
      <c r="C792" s="90"/>
      <c r="D792" s="90"/>
      <c r="E792" s="23"/>
      <c r="F792" s="306"/>
      <c r="G792" s="306"/>
      <c r="H792" s="306"/>
      <c r="I792" s="306"/>
      <c r="J792" s="306"/>
      <c r="K792" s="306"/>
      <c r="L792" s="306"/>
      <c r="M792" s="306"/>
      <c r="N792" s="306"/>
      <c r="O792" s="306"/>
      <c r="P792" s="306"/>
      <c r="Q792" s="306"/>
      <c r="R792" s="306"/>
      <c r="S792" s="306"/>
      <c r="T792" s="306"/>
      <c r="U792" s="306"/>
      <c r="V792" s="306"/>
      <c r="W792" s="306"/>
      <c r="X792" s="306"/>
      <c r="Y792" s="306"/>
      <c r="Z792" s="306"/>
      <c r="AA792" s="306"/>
      <c r="AB792" s="306"/>
      <c r="AC792" s="306"/>
      <c r="AD792" s="306"/>
      <c r="AE792" s="306"/>
      <c r="AF792" s="306"/>
      <c r="AG792" s="306"/>
      <c r="AH792" s="306"/>
      <c r="AI792" s="306"/>
    </row>
    <row r="793" spans="1:35" s="24" customFormat="1" ht="15.75">
      <c r="A793" s="120"/>
      <c r="B793" s="111"/>
      <c r="C793" s="90"/>
      <c r="D793" s="90"/>
      <c r="E793" s="23"/>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306"/>
      <c r="AE793" s="306"/>
      <c r="AF793" s="306"/>
      <c r="AG793" s="306"/>
      <c r="AH793" s="306"/>
      <c r="AI793" s="306"/>
    </row>
    <row r="794" spans="1:35" s="24" customFormat="1" ht="15.75">
      <c r="A794" s="120"/>
      <c r="B794" s="111"/>
      <c r="C794" s="90"/>
      <c r="D794" s="90"/>
      <c r="E794" s="23"/>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6"/>
      <c r="AD794" s="306"/>
      <c r="AE794" s="306"/>
      <c r="AF794" s="306"/>
      <c r="AG794" s="306"/>
      <c r="AH794" s="306"/>
      <c r="AI794" s="306"/>
    </row>
    <row r="795" spans="1:35" s="24" customFormat="1" ht="15.75">
      <c r="A795" s="120"/>
      <c r="B795" s="111"/>
      <c r="C795" s="90"/>
      <c r="D795" s="90"/>
      <c r="E795" s="23"/>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6"/>
      <c r="AD795" s="306"/>
      <c r="AE795" s="306"/>
      <c r="AF795" s="306"/>
      <c r="AG795" s="306"/>
      <c r="AH795" s="306"/>
      <c r="AI795" s="306"/>
    </row>
    <row r="796" spans="1:35" s="24" customFormat="1" ht="15.75">
      <c r="A796" s="120"/>
      <c r="B796" s="111"/>
      <c r="C796" s="90"/>
      <c r="D796" s="90"/>
      <c r="E796" s="23"/>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306"/>
      <c r="AF796" s="306"/>
      <c r="AG796" s="306"/>
      <c r="AH796" s="306"/>
      <c r="AI796" s="306"/>
    </row>
    <row r="797" spans="1:35" s="24" customFormat="1" ht="15.75">
      <c r="A797" s="120"/>
      <c r="B797" s="111"/>
      <c r="C797" s="90"/>
      <c r="D797" s="90"/>
      <c r="E797" s="23"/>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306"/>
      <c r="AF797" s="306"/>
      <c r="AG797" s="306"/>
      <c r="AH797" s="306"/>
      <c r="AI797" s="306"/>
    </row>
    <row r="798" spans="1:35" s="24" customFormat="1" ht="15.75">
      <c r="A798" s="120"/>
      <c r="B798" s="111"/>
      <c r="C798" s="90"/>
      <c r="D798" s="90"/>
      <c r="E798" s="23"/>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306"/>
      <c r="AE798" s="306"/>
      <c r="AF798" s="306"/>
      <c r="AG798" s="306"/>
      <c r="AH798" s="306"/>
      <c r="AI798" s="306"/>
    </row>
    <row r="799" spans="1:35" s="24" customFormat="1" ht="15.75">
      <c r="A799" s="120"/>
      <c r="B799" s="111"/>
      <c r="C799" s="90"/>
      <c r="D799" s="90"/>
      <c r="E799" s="23"/>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6"/>
      <c r="AD799" s="306"/>
      <c r="AE799" s="306"/>
      <c r="AF799" s="306"/>
      <c r="AG799" s="306"/>
      <c r="AH799" s="306"/>
      <c r="AI799" s="306"/>
    </row>
    <row r="800" spans="1:35" s="24" customFormat="1" ht="15.75">
      <c r="A800" s="120"/>
      <c r="B800" s="111"/>
      <c r="C800" s="90"/>
      <c r="D800" s="90"/>
      <c r="E800" s="23"/>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6"/>
      <c r="AD800" s="306"/>
      <c r="AE800" s="306"/>
      <c r="AF800" s="306"/>
      <c r="AG800" s="306"/>
      <c r="AH800" s="306"/>
      <c r="AI800" s="306"/>
    </row>
    <row r="801" spans="1:35" s="24" customFormat="1" ht="15.75">
      <c r="A801" s="120"/>
      <c r="B801" s="111"/>
      <c r="C801" s="90"/>
      <c r="D801" s="90"/>
      <c r="E801" s="23"/>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6"/>
      <c r="AD801" s="306"/>
      <c r="AE801" s="306"/>
      <c r="AF801" s="306"/>
      <c r="AG801" s="306"/>
      <c r="AH801" s="306"/>
      <c r="AI801" s="306"/>
    </row>
    <row r="802" spans="1:35" s="24" customFormat="1" ht="15.75">
      <c r="A802" s="120"/>
      <c r="B802" s="111"/>
      <c r="C802" s="90"/>
      <c r="D802" s="90"/>
      <c r="E802" s="23"/>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6"/>
      <c r="AD802" s="306"/>
      <c r="AE802" s="306"/>
      <c r="AF802" s="306"/>
      <c r="AG802" s="306"/>
      <c r="AH802" s="306"/>
      <c r="AI802" s="306"/>
    </row>
    <row r="803" spans="1:35" s="24" customFormat="1" ht="15.75">
      <c r="A803" s="120"/>
      <c r="B803" s="111"/>
      <c r="C803" s="90"/>
      <c r="D803" s="90"/>
      <c r="E803" s="23"/>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6"/>
      <c r="AD803" s="306"/>
      <c r="AE803" s="306"/>
      <c r="AF803" s="306"/>
      <c r="AG803" s="306"/>
      <c r="AH803" s="306"/>
      <c r="AI803" s="306"/>
    </row>
    <row r="804" spans="1:35" s="24" customFormat="1" ht="15.75">
      <c r="A804" s="120"/>
      <c r="B804" s="111"/>
      <c r="C804" s="90"/>
      <c r="D804" s="90"/>
      <c r="E804" s="23"/>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6"/>
      <c r="AD804" s="306"/>
      <c r="AE804" s="306"/>
      <c r="AF804" s="306"/>
      <c r="AG804" s="306"/>
      <c r="AH804" s="306"/>
      <c r="AI804" s="306"/>
    </row>
    <row r="805" spans="1:35" s="24" customFormat="1" ht="15.75">
      <c r="A805" s="120"/>
      <c r="B805" s="111"/>
      <c r="C805" s="90"/>
      <c r="D805" s="90"/>
      <c r="E805" s="23"/>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6"/>
      <c r="AD805" s="306"/>
      <c r="AE805" s="306"/>
      <c r="AF805" s="306"/>
      <c r="AG805" s="306"/>
      <c r="AH805" s="306"/>
      <c r="AI805" s="306"/>
    </row>
    <row r="806" spans="1:35" s="24" customFormat="1" ht="15.75">
      <c r="A806" s="120"/>
      <c r="B806" s="111"/>
      <c r="C806" s="90"/>
      <c r="D806" s="90"/>
      <c r="E806" s="23"/>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306"/>
      <c r="AE806" s="306"/>
      <c r="AF806" s="306"/>
      <c r="AG806" s="306"/>
      <c r="AH806" s="306"/>
      <c r="AI806" s="306"/>
    </row>
    <row r="807" spans="1:35" s="24" customFormat="1" ht="15.75">
      <c r="A807" s="120"/>
      <c r="B807" s="111"/>
      <c r="C807" s="90"/>
      <c r="D807" s="90"/>
      <c r="E807" s="23"/>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6"/>
      <c r="AD807" s="306"/>
      <c r="AE807" s="306"/>
      <c r="AF807" s="306"/>
      <c r="AG807" s="306"/>
      <c r="AH807" s="306"/>
      <c r="AI807" s="306"/>
    </row>
    <row r="808" spans="1:35" s="24" customFormat="1" ht="15.75">
      <c r="A808" s="120"/>
      <c r="B808" s="111"/>
      <c r="C808" s="90"/>
      <c r="D808" s="90"/>
      <c r="E808" s="23"/>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306"/>
      <c r="AF808" s="306"/>
      <c r="AG808" s="306"/>
      <c r="AH808" s="306"/>
      <c r="AI808" s="306"/>
    </row>
    <row r="809" spans="1:35" s="24" customFormat="1" ht="15.75">
      <c r="A809" s="120"/>
      <c r="B809" s="111"/>
      <c r="C809" s="90"/>
      <c r="D809" s="90"/>
      <c r="E809" s="23"/>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306"/>
      <c r="AF809" s="306"/>
      <c r="AG809" s="306"/>
      <c r="AH809" s="306"/>
      <c r="AI809" s="306"/>
    </row>
    <row r="810" spans="1:35" s="24" customFormat="1" ht="15.75">
      <c r="A810" s="120"/>
      <c r="B810" s="111"/>
      <c r="C810" s="90"/>
      <c r="D810" s="90"/>
      <c r="E810" s="23"/>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306"/>
      <c r="AF810" s="306"/>
      <c r="AG810" s="306"/>
      <c r="AH810" s="306"/>
      <c r="AI810" s="306"/>
    </row>
    <row r="811" spans="1:35" s="24" customFormat="1" ht="15.75">
      <c r="A811" s="120"/>
      <c r="B811" s="111"/>
      <c r="C811" s="90"/>
      <c r="D811" s="90"/>
      <c r="E811" s="23"/>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6"/>
      <c r="AD811" s="306"/>
      <c r="AE811" s="306"/>
      <c r="AF811" s="306"/>
      <c r="AG811" s="306"/>
      <c r="AH811" s="306"/>
      <c r="AI811" s="306"/>
    </row>
    <row r="812" spans="1:35" s="24" customFormat="1" ht="15.75">
      <c r="A812" s="120"/>
      <c r="B812" s="111"/>
      <c r="C812" s="90"/>
      <c r="D812" s="90"/>
      <c r="E812" s="23"/>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306"/>
      <c r="AE812" s="306"/>
      <c r="AF812" s="306"/>
      <c r="AG812" s="306"/>
      <c r="AH812" s="306"/>
      <c r="AI812" s="306"/>
    </row>
    <row r="813" spans="1:35" s="24" customFormat="1" ht="15.75">
      <c r="A813" s="120"/>
      <c r="B813" s="111"/>
      <c r="C813" s="90"/>
      <c r="D813" s="90"/>
      <c r="E813" s="23"/>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6"/>
      <c r="AD813" s="306"/>
      <c r="AE813" s="306"/>
      <c r="AF813" s="306"/>
      <c r="AG813" s="306"/>
      <c r="AH813" s="306"/>
      <c r="AI813" s="306"/>
    </row>
    <row r="814" spans="1:35" s="24" customFormat="1" ht="15.75">
      <c r="A814" s="120"/>
      <c r="B814" s="111"/>
      <c r="C814" s="90"/>
      <c r="D814" s="90"/>
      <c r="E814" s="23"/>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6"/>
      <c r="AD814" s="306"/>
      <c r="AE814" s="306"/>
      <c r="AF814" s="306"/>
      <c r="AG814" s="306"/>
      <c r="AH814" s="306"/>
      <c r="AI814" s="306"/>
    </row>
    <row r="815" spans="1:35" s="24" customFormat="1" ht="15.75">
      <c r="A815" s="120"/>
      <c r="B815" s="111"/>
      <c r="C815" s="90"/>
      <c r="D815" s="90"/>
      <c r="E815" s="23"/>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6"/>
      <c r="AD815" s="306"/>
      <c r="AE815" s="306"/>
      <c r="AF815" s="306"/>
      <c r="AG815" s="306"/>
      <c r="AH815" s="306"/>
      <c r="AI815" s="306"/>
    </row>
    <row r="816" spans="1:35" s="24" customFormat="1" ht="15.75">
      <c r="A816" s="120"/>
      <c r="B816" s="111"/>
      <c r="C816" s="90"/>
      <c r="D816" s="90"/>
      <c r="E816" s="23"/>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306"/>
      <c r="AF816" s="306"/>
      <c r="AG816" s="306"/>
      <c r="AH816" s="306"/>
      <c r="AI816" s="306"/>
    </row>
    <row r="817" spans="1:35" s="24" customFormat="1" ht="15.75">
      <c r="A817" s="120"/>
      <c r="B817" s="111"/>
      <c r="C817" s="90"/>
      <c r="D817" s="90"/>
      <c r="E817" s="23"/>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306"/>
      <c r="AF817" s="306"/>
      <c r="AG817" s="306"/>
      <c r="AH817" s="306"/>
      <c r="AI817" s="306"/>
    </row>
    <row r="818" spans="1:35" s="24" customFormat="1" ht="15.75">
      <c r="A818" s="120"/>
      <c r="B818" s="111"/>
      <c r="C818" s="90"/>
      <c r="D818" s="90"/>
      <c r="E818" s="23"/>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306"/>
      <c r="AF818" s="306"/>
      <c r="AG818" s="306"/>
      <c r="AH818" s="306"/>
      <c r="AI818" s="306"/>
    </row>
    <row r="819" spans="1:35" s="24" customFormat="1" ht="15.75">
      <c r="A819" s="120"/>
      <c r="B819" s="111"/>
      <c r="C819" s="90"/>
      <c r="D819" s="90"/>
      <c r="E819" s="23"/>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306"/>
      <c r="AF819" s="306"/>
      <c r="AG819" s="306"/>
      <c r="AH819" s="306"/>
      <c r="AI819" s="306"/>
    </row>
    <row r="820" spans="1:35" s="24" customFormat="1" ht="15.75">
      <c r="A820" s="120"/>
      <c r="B820" s="111"/>
      <c r="C820" s="90"/>
      <c r="D820" s="90"/>
      <c r="E820" s="23"/>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306"/>
      <c r="AE820" s="306"/>
      <c r="AF820" s="306"/>
      <c r="AG820" s="306"/>
      <c r="AH820" s="306"/>
      <c r="AI820" s="306"/>
    </row>
    <row r="821" spans="1:35" s="24" customFormat="1" ht="15.75">
      <c r="A821" s="120"/>
      <c r="B821" s="111"/>
      <c r="C821" s="90"/>
      <c r="D821" s="90"/>
      <c r="E821" s="23"/>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306"/>
      <c r="AF821" s="306"/>
      <c r="AG821" s="306"/>
      <c r="AH821" s="306"/>
      <c r="AI821" s="306"/>
    </row>
    <row r="822" spans="1:35" s="24" customFormat="1" ht="15.75">
      <c r="A822" s="120"/>
      <c r="B822" s="111"/>
      <c r="C822" s="90"/>
      <c r="D822" s="90"/>
      <c r="E822" s="23"/>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6"/>
      <c r="AD822" s="306"/>
      <c r="AE822" s="306"/>
      <c r="AF822" s="306"/>
      <c r="AG822" s="306"/>
      <c r="AH822" s="306"/>
      <c r="AI822" s="306"/>
    </row>
    <row r="823" spans="1:35" s="24" customFormat="1" ht="15.75">
      <c r="A823" s="120"/>
      <c r="B823" s="111"/>
      <c r="C823" s="90"/>
      <c r="D823" s="90"/>
      <c r="E823" s="23"/>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306"/>
      <c r="AE823" s="306"/>
      <c r="AF823" s="306"/>
      <c r="AG823" s="306"/>
      <c r="AH823" s="306"/>
      <c r="AI823" s="306"/>
    </row>
    <row r="824" spans="1:35" s="24" customFormat="1" ht="15.75">
      <c r="A824" s="120"/>
      <c r="B824" s="111"/>
      <c r="C824" s="90"/>
      <c r="D824" s="90"/>
      <c r="E824" s="23"/>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6"/>
      <c r="AD824" s="306"/>
      <c r="AE824" s="306"/>
      <c r="AF824" s="306"/>
      <c r="AG824" s="306"/>
      <c r="AH824" s="306"/>
      <c r="AI824" s="306"/>
    </row>
    <row r="825" spans="1:35" s="24" customFormat="1" ht="15.75">
      <c r="A825" s="120"/>
      <c r="B825" s="111"/>
      <c r="C825" s="90"/>
      <c r="D825" s="90"/>
      <c r="E825" s="23"/>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306"/>
      <c r="AF825" s="306"/>
      <c r="AG825" s="306"/>
      <c r="AH825" s="306"/>
      <c r="AI825" s="306"/>
    </row>
    <row r="826" spans="1:35" s="24" customFormat="1" ht="15.75">
      <c r="A826" s="120"/>
      <c r="B826" s="111"/>
      <c r="C826" s="90"/>
      <c r="D826" s="90"/>
      <c r="E826" s="23"/>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306"/>
      <c r="AE826" s="306"/>
      <c r="AF826" s="306"/>
      <c r="AG826" s="306"/>
      <c r="AH826" s="306"/>
      <c r="AI826" s="306"/>
    </row>
    <row r="827" spans="1:35" s="24" customFormat="1" ht="15.75">
      <c r="A827" s="120"/>
      <c r="B827" s="111"/>
      <c r="C827" s="90"/>
      <c r="D827" s="90"/>
      <c r="E827" s="23"/>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6"/>
      <c r="AD827" s="306"/>
      <c r="AE827" s="306"/>
      <c r="AF827" s="306"/>
      <c r="AG827" s="306"/>
      <c r="AH827" s="306"/>
      <c r="AI827" s="306"/>
    </row>
    <row r="828" spans="1:35" s="24" customFormat="1" ht="15.75">
      <c r="A828" s="120"/>
      <c r="B828" s="111"/>
      <c r="C828" s="90"/>
      <c r="D828" s="90"/>
      <c r="E828" s="23"/>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6"/>
      <c r="AD828" s="306"/>
      <c r="AE828" s="306"/>
      <c r="AF828" s="306"/>
      <c r="AG828" s="306"/>
      <c r="AH828" s="306"/>
      <c r="AI828" s="306"/>
    </row>
    <row r="829" spans="1:35" s="24" customFormat="1" ht="15.75">
      <c r="A829" s="120"/>
      <c r="B829" s="111"/>
      <c r="C829" s="90"/>
      <c r="D829" s="90"/>
      <c r="E829" s="23"/>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306"/>
      <c r="AF829" s="306"/>
      <c r="AG829" s="306"/>
      <c r="AH829" s="306"/>
      <c r="AI829" s="306"/>
    </row>
    <row r="830" spans="1:35" s="24" customFormat="1" ht="15.75">
      <c r="A830" s="120"/>
      <c r="B830" s="111"/>
      <c r="C830" s="90"/>
      <c r="D830" s="90"/>
      <c r="E830" s="23"/>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306"/>
      <c r="AF830" s="306"/>
      <c r="AG830" s="306"/>
      <c r="AH830" s="306"/>
      <c r="AI830" s="306"/>
    </row>
    <row r="831" spans="1:35" s="24" customFormat="1" ht="15.75">
      <c r="A831" s="120"/>
      <c r="B831" s="111"/>
      <c r="C831" s="90"/>
      <c r="D831" s="90"/>
      <c r="E831" s="23"/>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6"/>
      <c r="AD831" s="306"/>
      <c r="AE831" s="306"/>
      <c r="AF831" s="306"/>
      <c r="AG831" s="306"/>
      <c r="AH831" s="306"/>
      <c r="AI831" s="306"/>
    </row>
    <row r="832" spans="1:35" s="24" customFormat="1" ht="15.75">
      <c r="A832" s="120"/>
      <c r="B832" s="111"/>
      <c r="C832" s="90"/>
      <c r="D832" s="90"/>
      <c r="E832" s="23"/>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306"/>
      <c r="AE832" s="306"/>
      <c r="AF832" s="306"/>
      <c r="AG832" s="306"/>
      <c r="AH832" s="306"/>
      <c r="AI832" s="306"/>
    </row>
    <row r="833" spans="1:35" s="24" customFormat="1" ht="15.75">
      <c r="A833" s="120"/>
      <c r="B833" s="111"/>
      <c r="C833" s="90"/>
      <c r="D833" s="90"/>
      <c r="E833" s="23"/>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6"/>
      <c r="AD833" s="306"/>
      <c r="AE833" s="306"/>
      <c r="AF833" s="306"/>
      <c r="AG833" s="306"/>
      <c r="AH833" s="306"/>
      <c r="AI833" s="306"/>
    </row>
    <row r="834" spans="1:35" s="24" customFormat="1" ht="15.75">
      <c r="A834" s="120"/>
      <c r="B834" s="111"/>
      <c r="C834" s="90"/>
      <c r="D834" s="90"/>
      <c r="E834" s="23"/>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6"/>
      <c r="AD834" s="306"/>
      <c r="AE834" s="306"/>
      <c r="AF834" s="306"/>
      <c r="AG834" s="306"/>
      <c r="AH834" s="306"/>
      <c r="AI834" s="306"/>
    </row>
    <row r="835" spans="1:35" s="24" customFormat="1" ht="15.75">
      <c r="A835" s="120"/>
      <c r="B835" s="111"/>
      <c r="C835" s="90"/>
      <c r="D835" s="90"/>
      <c r="E835" s="23"/>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6"/>
      <c r="AD835" s="306"/>
      <c r="AE835" s="306"/>
      <c r="AF835" s="306"/>
      <c r="AG835" s="306"/>
      <c r="AH835" s="306"/>
      <c r="AI835" s="306"/>
    </row>
    <row r="836" spans="1:35" s="24" customFormat="1" ht="15.75">
      <c r="A836" s="120"/>
      <c r="B836" s="111"/>
      <c r="C836" s="90"/>
      <c r="D836" s="90"/>
      <c r="E836" s="23"/>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306"/>
      <c r="AF836" s="306"/>
      <c r="AG836" s="306"/>
      <c r="AH836" s="306"/>
      <c r="AI836" s="306"/>
    </row>
    <row r="837" spans="1:35" s="24" customFormat="1" ht="15.75">
      <c r="A837" s="120"/>
      <c r="B837" s="111"/>
      <c r="C837" s="90"/>
      <c r="D837" s="90"/>
      <c r="E837" s="23"/>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306"/>
      <c r="AF837" s="306"/>
      <c r="AG837" s="306"/>
      <c r="AH837" s="306"/>
      <c r="AI837" s="306"/>
    </row>
    <row r="838" spans="1:35" s="24" customFormat="1" ht="15.75">
      <c r="A838" s="120"/>
      <c r="B838" s="111"/>
      <c r="C838" s="90"/>
      <c r="D838" s="90"/>
      <c r="E838" s="23"/>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306"/>
      <c r="AF838" s="306"/>
      <c r="AG838" s="306"/>
      <c r="AH838" s="306"/>
      <c r="AI838" s="306"/>
    </row>
    <row r="839" spans="1:35" s="24" customFormat="1" ht="15.75">
      <c r="A839" s="120"/>
      <c r="B839" s="111"/>
      <c r="C839" s="90"/>
      <c r="D839" s="90"/>
      <c r="E839" s="23"/>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306"/>
      <c r="AF839" s="306"/>
      <c r="AG839" s="306"/>
      <c r="AH839" s="306"/>
      <c r="AI839" s="306"/>
    </row>
    <row r="840" spans="1:35" s="24" customFormat="1" ht="15.75">
      <c r="A840" s="120"/>
      <c r="B840" s="111"/>
      <c r="C840" s="90"/>
      <c r="D840" s="90"/>
      <c r="E840" s="23"/>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306"/>
      <c r="AF840" s="306"/>
      <c r="AG840" s="306"/>
      <c r="AH840" s="306"/>
      <c r="AI840" s="306"/>
    </row>
    <row r="841" spans="1:35" s="24" customFormat="1" ht="15.75">
      <c r="A841" s="120"/>
      <c r="B841" s="111"/>
      <c r="C841" s="90"/>
      <c r="D841" s="90"/>
      <c r="E841" s="23"/>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6"/>
      <c r="AD841" s="306"/>
      <c r="AE841" s="306"/>
      <c r="AF841" s="306"/>
      <c r="AG841" s="306"/>
      <c r="AH841" s="306"/>
      <c r="AI841" s="306"/>
    </row>
    <row r="842" spans="1:35" s="24" customFormat="1" ht="15.75">
      <c r="A842" s="120"/>
      <c r="B842" s="111"/>
      <c r="C842" s="90"/>
      <c r="D842" s="90"/>
      <c r="E842" s="23"/>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306"/>
      <c r="AE842" s="306"/>
      <c r="AF842" s="306"/>
      <c r="AG842" s="306"/>
      <c r="AH842" s="306"/>
      <c r="AI842" s="306"/>
    </row>
    <row r="843" spans="1:35" s="24" customFormat="1" ht="15.75">
      <c r="A843" s="120"/>
      <c r="B843" s="111"/>
      <c r="C843" s="90"/>
      <c r="D843" s="90"/>
      <c r="E843" s="23"/>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6"/>
      <c r="AD843" s="306"/>
      <c r="AE843" s="306"/>
      <c r="AF843" s="306"/>
      <c r="AG843" s="306"/>
      <c r="AH843" s="306"/>
      <c r="AI843" s="306"/>
    </row>
    <row r="844" spans="1:35" s="24" customFormat="1" ht="15.75">
      <c r="A844" s="120"/>
      <c r="B844" s="111"/>
      <c r="C844" s="90"/>
      <c r="D844" s="90"/>
      <c r="E844" s="23"/>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6"/>
      <c r="AD844" s="306"/>
      <c r="AE844" s="306"/>
      <c r="AF844" s="306"/>
      <c r="AG844" s="306"/>
      <c r="AH844" s="306"/>
      <c r="AI844" s="306"/>
    </row>
    <row r="845" spans="1:35" s="24" customFormat="1" ht="15.75">
      <c r="A845" s="120"/>
      <c r="B845" s="111"/>
      <c r="C845" s="90"/>
      <c r="D845" s="90"/>
      <c r="E845" s="23"/>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306"/>
      <c r="AF845" s="306"/>
      <c r="AG845" s="306"/>
      <c r="AH845" s="306"/>
      <c r="AI845" s="306"/>
    </row>
    <row r="846" spans="1:35" s="24" customFormat="1" ht="15.75">
      <c r="A846" s="120"/>
      <c r="B846" s="111"/>
      <c r="C846" s="90"/>
      <c r="D846" s="90"/>
      <c r="E846" s="23"/>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306"/>
      <c r="AF846" s="306"/>
      <c r="AG846" s="306"/>
      <c r="AH846" s="306"/>
      <c r="AI846" s="306"/>
    </row>
    <row r="847" spans="1:35" s="24" customFormat="1" ht="15.75">
      <c r="A847" s="120"/>
      <c r="B847" s="111"/>
      <c r="C847" s="90"/>
      <c r="D847" s="90"/>
      <c r="E847" s="23"/>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6"/>
      <c r="AD847" s="306"/>
      <c r="AE847" s="306"/>
      <c r="AF847" s="306"/>
      <c r="AG847" s="306"/>
      <c r="AH847" s="306"/>
      <c r="AI847" s="306"/>
    </row>
    <row r="848" spans="1:35" s="24" customFormat="1" ht="15.75">
      <c r="A848" s="120"/>
      <c r="B848" s="111"/>
      <c r="C848" s="90"/>
      <c r="D848" s="90"/>
      <c r="E848" s="23"/>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306"/>
      <c r="AF848" s="306"/>
      <c r="AG848" s="306"/>
      <c r="AH848" s="306"/>
      <c r="AI848" s="306"/>
    </row>
    <row r="849" spans="1:35" s="24" customFormat="1" ht="15.75">
      <c r="A849" s="120"/>
      <c r="B849" s="111"/>
      <c r="C849" s="90"/>
      <c r="D849" s="90"/>
      <c r="E849" s="23"/>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306"/>
      <c r="AE849" s="306"/>
      <c r="AF849" s="306"/>
      <c r="AG849" s="306"/>
      <c r="AH849" s="306"/>
      <c r="AI849" s="306"/>
    </row>
    <row r="850" spans="1:35" s="24" customFormat="1" ht="15.75">
      <c r="A850" s="120"/>
      <c r="B850" s="111"/>
      <c r="C850" s="90"/>
      <c r="D850" s="90"/>
      <c r="E850" s="23"/>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6"/>
      <c r="AD850" s="306"/>
      <c r="AE850" s="306"/>
      <c r="AF850" s="306"/>
      <c r="AG850" s="306"/>
      <c r="AH850" s="306"/>
      <c r="AI850" s="306"/>
    </row>
    <row r="851" spans="1:35" s="24" customFormat="1" ht="15.75">
      <c r="A851" s="120"/>
      <c r="B851" s="111"/>
      <c r="C851" s="90"/>
      <c r="D851" s="90"/>
      <c r="E851" s="23"/>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306"/>
      <c r="AF851" s="306"/>
      <c r="AG851" s="306"/>
      <c r="AH851" s="306"/>
      <c r="AI851" s="306"/>
    </row>
    <row r="852" spans="1:35" s="24" customFormat="1" ht="15.75">
      <c r="A852" s="120"/>
      <c r="B852" s="111"/>
      <c r="C852" s="90"/>
      <c r="D852" s="90"/>
      <c r="E852" s="23"/>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306"/>
      <c r="AE852" s="306"/>
      <c r="AF852" s="306"/>
      <c r="AG852" s="306"/>
      <c r="AH852" s="306"/>
      <c r="AI852" s="306"/>
    </row>
    <row r="853" spans="1:35" s="24" customFormat="1" ht="15.75">
      <c r="A853" s="120"/>
      <c r="B853" s="111"/>
      <c r="C853" s="90"/>
      <c r="D853" s="90"/>
      <c r="E853" s="23"/>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306"/>
      <c r="AF853" s="306"/>
      <c r="AG853" s="306"/>
      <c r="AH853" s="306"/>
      <c r="AI853" s="306"/>
    </row>
    <row r="854" spans="1:35" s="24" customFormat="1" ht="15.75">
      <c r="A854" s="120"/>
      <c r="B854" s="111"/>
      <c r="C854" s="90"/>
      <c r="D854" s="90"/>
      <c r="E854" s="23"/>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306"/>
      <c r="AF854" s="306"/>
      <c r="AG854" s="306"/>
      <c r="AH854" s="306"/>
      <c r="AI854" s="306"/>
    </row>
    <row r="855" spans="1:35" s="24" customFormat="1" ht="15.75">
      <c r="A855" s="120"/>
      <c r="B855" s="111"/>
      <c r="C855" s="90"/>
      <c r="D855" s="90"/>
      <c r="E855" s="23"/>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306"/>
      <c r="AF855" s="306"/>
      <c r="AG855" s="306"/>
      <c r="AH855" s="306"/>
      <c r="AI855" s="306"/>
    </row>
    <row r="856" spans="1:35" s="24" customFormat="1" ht="15.75">
      <c r="A856" s="120"/>
      <c r="B856" s="111"/>
      <c r="C856" s="90"/>
      <c r="D856" s="90"/>
      <c r="E856" s="23"/>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306"/>
      <c r="AF856" s="306"/>
      <c r="AG856" s="306"/>
      <c r="AH856" s="306"/>
      <c r="AI856" s="306"/>
    </row>
    <row r="857" spans="1:35" s="24" customFormat="1" ht="15.75">
      <c r="A857" s="120"/>
      <c r="B857" s="111"/>
      <c r="C857" s="90"/>
      <c r="D857" s="90"/>
      <c r="E857" s="23"/>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306"/>
      <c r="AE857" s="306"/>
      <c r="AF857" s="306"/>
      <c r="AG857" s="306"/>
      <c r="AH857" s="306"/>
      <c r="AI857" s="306"/>
    </row>
    <row r="858" spans="1:35" s="24" customFormat="1" ht="15.75">
      <c r="A858" s="120"/>
      <c r="B858" s="111"/>
      <c r="C858" s="90"/>
      <c r="D858" s="90"/>
      <c r="E858" s="23"/>
      <c r="F858" s="306"/>
      <c r="G858" s="306"/>
      <c r="H858" s="306"/>
      <c r="I858" s="306"/>
      <c r="J858" s="306"/>
      <c r="K858" s="306"/>
      <c r="L858" s="306"/>
      <c r="M858" s="306"/>
      <c r="N858" s="306"/>
      <c r="O858" s="306"/>
      <c r="P858" s="306"/>
      <c r="Q858" s="306"/>
      <c r="R858" s="306"/>
      <c r="S858" s="306"/>
      <c r="T858" s="306"/>
      <c r="U858" s="306"/>
      <c r="V858" s="306"/>
      <c r="W858" s="306"/>
      <c r="X858" s="306"/>
      <c r="Y858" s="306"/>
      <c r="Z858" s="306"/>
      <c r="AA858" s="306"/>
      <c r="AB858" s="306"/>
      <c r="AC858" s="306"/>
      <c r="AD858" s="306"/>
      <c r="AE858" s="306"/>
      <c r="AF858" s="306"/>
      <c r="AG858" s="306"/>
      <c r="AH858" s="306"/>
      <c r="AI858" s="306"/>
    </row>
    <row r="859" spans="1:35" s="24" customFormat="1" ht="15.75">
      <c r="A859" s="120"/>
      <c r="B859" s="111"/>
      <c r="C859" s="90"/>
      <c r="D859" s="90"/>
      <c r="E859" s="23"/>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306"/>
      <c r="AF859" s="306"/>
      <c r="AG859" s="306"/>
      <c r="AH859" s="306"/>
      <c r="AI859" s="306"/>
    </row>
    <row r="860" spans="1:35" s="24" customFormat="1" ht="15.75">
      <c r="A860" s="120"/>
      <c r="B860" s="111"/>
      <c r="C860" s="90"/>
      <c r="D860" s="90"/>
      <c r="E860" s="23"/>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306"/>
      <c r="AF860" s="306"/>
      <c r="AG860" s="306"/>
      <c r="AH860" s="306"/>
      <c r="AI860" s="306"/>
    </row>
    <row r="861" spans="1:35" s="24" customFormat="1" ht="15.75">
      <c r="A861" s="120"/>
      <c r="B861" s="111"/>
      <c r="C861" s="90"/>
      <c r="D861" s="90"/>
      <c r="E861" s="23"/>
      <c r="F861" s="306"/>
      <c r="G861" s="306"/>
      <c r="H861" s="306"/>
      <c r="I861" s="306"/>
      <c r="J861" s="306"/>
      <c r="K861" s="306"/>
      <c r="L861" s="306"/>
      <c r="M861" s="306"/>
      <c r="N861" s="306"/>
      <c r="O861" s="306"/>
      <c r="P861" s="306"/>
      <c r="Q861" s="306"/>
      <c r="R861" s="306"/>
      <c r="S861" s="306"/>
      <c r="T861" s="306"/>
      <c r="U861" s="306"/>
      <c r="V861" s="306"/>
      <c r="W861" s="306"/>
      <c r="X861" s="306"/>
      <c r="Y861" s="306"/>
      <c r="Z861" s="306"/>
      <c r="AA861" s="306"/>
      <c r="AB861" s="306"/>
      <c r="AC861" s="306"/>
      <c r="AD861" s="306"/>
      <c r="AE861" s="306"/>
      <c r="AF861" s="306"/>
      <c r="AG861" s="306"/>
      <c r="AH861" s="306"/>
      <c r="AI861" s="306"/>
    </row>
    <row r="862" spans="1:35" s="24" customFormat="1" ht="15.75">
      <c r="A862" s="120"/>
      <c r="B862" s="111"/>
      <c r="C862" s="90"/>
      <c r="D862" s="90"/>
      <c r="E862" s="23"/>
      <c r="F862" s="306"/>
      <c r="G862" s="306"/>
      <c r="H862" s="306"/>
      <c r="I862" s="306"/>
      <c r="J862" s="306"/>
      <c r="K862" s="306"/>
      <c r="L862" s="306"/>
      <c r="M862" s="306"/>
      <c r="N862" s="306"/>
      <c r="O862" s="306"/>
      <c r="P862" s="306"/>
      <c r="Q862" s="306"/>
      <c r="R862" s="306"/>
      <c r="S862" s="306"/>
      <c r="T862" s="306"/>
      <c r="U862" s="306"/>
      <c r="V862" s="306"/>
      <c r="W862" s="306"/>
      <c r="X862" s="306"/>
      <c r="Y862" s="306"/>
      <c r="Z862" s="306"/>
      <c r="AA862" s="306"/>
      <c r="AB862" s="306"/>
      <c r="AC862" s="306"/>
      <c r="AD862" s="306"/>
      <c r="AE862" s="306"/>
      <c r="AF862" s="306"/>
      <c r="AG862" s="306"/>
      <c r="AH862" s="306"/>
      <c r="AI862" s="306"/>
    </row>
    <row r="863" spans="1:35" s="24" customFormat="1" ht="15.75">
      <c r="A863" s="120"/>
      <c r="B863" s="111"/>
      <c r="C863" s="90"/>
      <c r="D863" s="90"/>
      <c r="E863" s="23"/>
      <c r="F863" s="306"/>
      <c r="G863" s="306"/>
      <c r="H863" s="306"/>
      <c r="I863" s="306"/>
      <c r="J863" s="306"/>
      <c r="K863" s="306"/>
      <c r="L863" s="306"/>
      <c r="M863" s="306"/>
      <c r="N863" s="306"/>
      <c r="O863" s="306"/>
      <c r="P863" s="306"/>
      <c r="Q863" s="306"/>
      <c r="R863" s="306"/>
      <c r="S863" s="306"/>
      <c r="T863" s="306"/>
      <c r="U863" s="306"/>
      <c r="V863" s="306"/>
      <c r="W863" s="306"/>
      <c r="X863" s="306"/>
      <c r="Y863" s="306"/>
      <c r="Z863" s="306"/>
      <c r="AA863" s="306"/>
      <c r="AB863" s="306"/>
      <c r="AC863" s="306"/>
      <c r="AD863" s="306"/>
      <c r="AE863" s="306"/>
      <c r="AF863" s="306"/>
      <c r="AG863" s="306"/>
      <c r="AH863" s="306"/>
      <c r="AI863" s="306"/>
    </row>
    <row r="864" spans="1:35" s="24" customFormat="1" ht="15.75">
      <c r="A864" s="120"/>
      <c r="B864" s="111"/>
      <c r="C864" s="90"/>
      <c r="D864" s="90"/>
      <c r="E864" s="23"/>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306"/>
      <c r="AF864" s="306"/>
      <c r="AG864" s="306"/>
      <c r="AH864" s="306"/>
      <c r="AI864" s="306"/>
    </row>
    <row r="865" spans="1:35" s="24" customFormat="1" ht="15.75">
      <c r="A865" s="120"/>
      <c r="B865" s="111"/>
      <c r="C865" s="90"/>
      <c r="D865" s="90"/>
      <c r="E865" s="23"/>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306"/>
      <c r="AF865" s="306"/>
      <c r="AG865" s="306"/>
      <c r="AH865" s="306"/>
      <c r="AI865" s="306"/>
    </row>
    <row r="866" spans="1:35" s="24" customFormat="1" ht="15.75">
      <c r="A866" s="120"/>
      <c r="B866" s="111"/>
      <c r="C866" s="90"/>
      <c r="D866" s="90"/>
      <c r="E866" s="23"/>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306"/>
      <c r="AF866" s="306"/>
      <c r="AG866" s="306"/>
      <c r="AH866" s="306"/>
      <c r="AI866" s="306"/>
    </row>
    <row r="867" spans="1:35" s="24" customFormat="1" ht="15.75">
      <c r="A867" s="120"/>
      <c r="B867" s="111"/>
      <c r="C867" s="90"/>
      <c r="D867" s="90"/>
      <c r="E867" s="23"/>
      <c r="F867" s="306"/>
      <c r="G867" s="306"/>
      <c r="H867" s="306"/>
      <c r="I867" s="306"/>
      <c r="J867" s="306"/>
      <c r="K867" s="306"/>
      <c r="L867" s="306"/>
      <c r="M867" s="306"/>
      <c r="N867" s="306"/>
      <c r="O867" s="306"/>
      <c r="P867" s="306"/>
      <c r="Q867" s="306"/>
      <c r="R867" s="306"/>
      <c r="S867" s="306"/>
      <c r="T867" s="306"/>
      <c r="U867" s="306"/>
      <c r="V867" s="306"/>
      <c r="W867" s="306"/>
      <c r="X867" s="306"/>
      <c r="Y867" s="306"/>
      <c r="Z867" s="306"/>
      <c r="AA867" s="306"/>
      <c r="AB867" s="306"/>
      <c r="AC867" s="306"/>
      <c r="AD867" s="306"/>
      <c r="AE867" s="306"/>
      <c r="AF867" s="306"/>
      <c r="AG867" s="306"/>
      <c r="AH867" s="306"/>
      <c r="AI867" s="306"/>
    </row>
    <row r="868" spans="1:35" s="24" customFormat="1" ht="15.75">
      <c r="A868" s="120"/>
      <c r="B868" s="111"/>
      <c r="C868" s="90"/>
      <c r="D868" s="90"/>
      <c r="E868" s="23"/>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306"/>
      <c r="AF868" s="306"/>
      <c r="AG868" s="306"/>
      <c r="AH868" s="306"/>
      <c r="AI868" s="306"/>
    </row>
    <row r="869" spans="1:35" s="24" customFormat="1" ht="15.75">
      <c r="A869" s="120"/>
      <c r="B869" s="111"/>
      <c r="C869" s="90"/>
      <c r="D869" s="90"/>
      <c r="E869" s="23"/>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306"/>
      <c r="AF869" s="306"/>
      <c r="AG869" s="306"/>
      <c r="AH869" s="306"/>
      <c r="AI869" s="306"/>
    </row>
    <row r="870" spans="1:35" s="24" customFormat="1" ht="15.75">
      <c r="A870" s="120"/>
      <c r="B870" s="111"/>
      <c r="C870" s="90"/>
      <c r="D870" s="90"/>
      <c r="E870" s="23"/>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6"/>
      <c r="AD870" s="306"/>
      <c r="AE870" s="306"/>
      <c r="AF870" s="306"/>
      <c r="AG870" s="306"/>
      <c r="AH870" s="306"/>
      <c r="AI870" s="306"/>
    </row>
    <row r="871" spans="1:35" s="24" customFormat="1" ht="15.75">
      <c r="A871" s="120"/>
      <c r="B871" s="111"/>
      <c r="C871" s="90"/>
      <c r="D871" s="90"/>
      <c r="E871" s="23"/>
      <c r="F871" s="306"/>
      <c r="G871" s="306"/>
      <c r="H871" s="306"/>
      <c r="I871" s="306"/>
      <c r="J871" s="306"/>
      <c r="K871" s="306"/>
      <c r="L871" s="306"/>
      <c r="M871" s="306"/>
      <c r="N871" s="306"/>
      <c r="O871" s="306"/>
      <c r="P871" s="306"/>
      <c r="Q871" s="306"/>
      <c r="R871" s="306"/>
      <c r="S871" s="306"/>
      <c r="T871" s="306"/>
      <c r="U871" s="306"/>
      <c r="V871" s="306"/>
      <c r="W871" s="306"/>
      <c r="X871" s="306"/>
      <c r="Y871" s="306"/>
      <c r="Z871" s="306"/>
      <c r="AA871" s="306"/>
      <c r="AB871" s="306"/>
      <c r="AC871" s="306"/>
      <c r="AD871" s="306"/>
      <c r="AE871" s="306"/>
      <c r="AF871" s="306"/>
      <c r="AG871" s="306"/>
      <c r="AH871" s="306"/>
      <c r="AI871" s="306"/>
    </row>
    <row r="872" spans="1:35" s="24" customFormat="1" ht="15.75">
      <c r="A872" s="120"/>
      <c r="B872" s="111"/>
      <c r="C872" s="90"/>
      <c r="D872" s="90"/>
      <c r="E872" s="23"/>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306"/>
      <c r="AE872" s="306"/>
      <c r="AF872" s="306"/>
      <c r="AG872" s="306"/>
      <c r="AH872" s="306"/>
      <c r="AI872" s="306"/>
    </row>
    <row r="873" spans="1:35" s="24" customFormat="1" ht="15.75">
      <c r="A873" s="120"/>
      <c r="B873" s="111"/>
      <c r="C873" s="90"/>
      <c r="D873" s="90"/>
      <c r="E873" s="23"/>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6"/>
      <c r="AD873" s="306"/>
      <c r="AE873" s="306"/>
      <c r="AF873" s="306"/>
      <c r="AG873" s="306"/>
      <c r="AH873" s="306"/>
      <c r="AI873" s="306"/>
    </row>
    <row r="874" spans="1:35" s="24" customFormat="1" ht="15.75">
      <c r="A874" s="120"/>
      <c r="B874" s="111"/>
      <c r="C874" s="90"/>
      <c r="D874" s="90"/>
      <c r="E874" s="23"/>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306"/>
      <c r="AF874" s="306"/>
      <c r="AG874" s="306"/>
      <c r="AH874" s="306"/>
      <c r="AI874" s="306"/>
    </row>
    <row r="875" spans="1:35" s="24" customFormat="1" ht="15.75">
      <c r="A875" s="120"/>
      <c r="B875" s="111"/>
      <c r="C875" s="90"/>
      <c r="D875" s="90"/>
      <c r="E875" s="23"/>
      <c r="F875" s="306"/>
      <c r="G875" s="306"/>
      <c r="H875" s="306"/>
      <c r="I875" s="306"/>
      <c r="J875" s="306"/>
      <c r="K875" s="306"/>
      <c r="L875" s="306"/>
      <c r="M875" s="306"/>
      <c r="N875" s="306"/>
      <c r="O875" s="306"/>
      <c r="P875" s="306"/>
      <c r="Q875" s="306"/>
      <c r="R875" s="306"/>
      <c r="S875" s="306"/>
      <c r="T875" s="306"/>
      <c r="U875" s="306"/>
      <c r="V875" s="306"/>
      <c r="W875" s="306"/>
      <c r="X875" s="306"/>
      <c r="Y875" s="306"/>
      <c r="Z875" s="306"/>
      <c r="AA875" s="306"/>
      <c r="AB875" s="306"/>
      <c r="AC875" s="306"/>
      <c r="AD875" s="306"/>
      <c r="AE875" s="306"/>
      <c r="AF875" s="306"/>
      <c r="AG875" s="306"/>
      <c r="AH875" s="306"/>
      <c r="AI875" s="306"/>
    </row>
    <row r="876" spans="1:35" s="24" customFormat="1" ht="15.75">
      <c r="A876" s="120"/>
      <c r="B876" s="111"/>
      <c r="C876" s="90"/>
      <c r="D876" s="90"/>
      <c r="E876" s="23"/>
      <c r="F876" s="306"/>
      <c r="G876" s="306"/>
      <c r="H876" s="306"/>
      <c r="I876" s="306"/>
      <c r="J876" s="306"/>
      <c r="K876" s="306"/>
      <c r="L876" s="306"/>
      <c r="M876" s="306"/>
      <c r="N876" s="306"/>
      <c r="O876" s="306"/>
      <c r="P876" s="306"/>
      <c r="Q876" s="306"/>
      <c r="R876" s="306"/>
      <c r="S876" s="306"/>
      <c r="T876" s="306"/>
      <c r="U876" s="306"/>
      <c r="V876" s="306"/>
      <c r="W876" s="306"/>
      <c r="X876" s="306"/>
      <c r="Y876" s="306"/>
      <c r="Z876" s="306"/>
      <c r="AA876" s="306"/>
      <c r="AB876" s="306"/>
      <c r="AC876" s="306"/>
      <c r="AD876" s="306"/>
      <c r="AE876" s="306"/>
      <c r="AF876" s="306"/>
      <c r="AG876" s="306"/>
      <c r="AH876" s="306"/>
      <c r="AI876" s="306"/>
    </row>
    <row r="877" spans="1:35" s="24" customFormat="1" ht="15.75">
      <c r="A877" s="120"/>
      <c r="B877" s="111"/>
      <c r="C877" s="90"/>
      <c r="D877" s="90"/>
      <c r="E877" s="23"/>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306"/>
      <c r="AE877" s="306"/>
      <c r="AF877" s="306"/>
      <c r="AG877" s="306"/>
      <c r="AH877" s="306"/>
      <c r="AI877" s="306"/>
    </row>
    <row r="878" spans="1:35" s="24" customFormat="1" ht="15.75">
      <c r="A878" s="120"/>
      <c r="B878" s="111"/>
      <c r="C878" s="90"/>
      <c r="D878" s="90"/>
      <c r="E878" s="23"/>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306"/>
      <c r="AF878" s="306"/>
      <c r="AG878" s="306"/>
      <c r="AH878" s="306"/>
      <c r="AI878" s="306"/>
    </row>
    <row r="879" spans="1:35" s="24" customFormat="1" ht="15.75">
      <c r="A879" s="120"/>
      <c r="B879" s="111"/>
      <c r="C879" s="90"/>
      <c r="D879" s="90"/>
      <c r="E879" s="23"/>
      <c r="F879" s="306"/>
      <c r="G879" s="306"/>
      <c r="H879" s="306"/>
      <c r="I879" s="306"/>
      <c r="J879" s="306"/>
      <c r="K879" s="306"/>
      <c r="L879" s="306"/>
      <c r="M879" s="306"/>
      <c r="N879" s="306"/>
      <c r="O879" s="306"/>
      <c r="P879" s="306"/>
      <c r="Q879" s="306"/>
      <c r="R879" s="306"/>
      <c r="S879" s="306"/>
      <c r="T879" s="306"/>
      <c r="U879" s="306"/>
      <c r="V879" s="306"/>
      <c r="W879" s="306"/>
      <c r="X879" s="306"/>
      <c r="Y879" s="306"/>
      <c r="Z879" s="306"/>
      <c r="AA879" s="306"/>
      <c r="AB879" s="306"/>
      <c r="AC879" s="306"/>
      <c r="AD879" s="306"/>
      <c r="AE879" s="306"/>
      <c r="AF879" s="306"/>
      <c r="AG879" s="306"/>
      <c r="AH879" s="306"/>
      <c r="AI879" s="306"/>
    </row>
    <row r="880" spans="1:35" s="24" customFormat="1" ht="15.75">
      <c r="A880" s="120"/>
      <c r="B880" s="111"/>
      <c r="C880" s="90"/>
      <c r="D880" s="90"/>
      <c r="E880" s="23"/>
      <c r="F880" s="306"/>
      <c r="G880" s="306"/>
      <c r="H880" s="306"/>
      <c r="I880" s="306"/>
      <c r="J880" s="306"/>
      <c r="K880" s="306"/>
      <c r="L880" s="306"/>
      <c r="M880" s="306"/>
      <c r="N880" s="306"/>
      <c r="O880" s="306"/>
      <c r="P880" s="306"/>
      <c r="Q880" s="306"/>
      <c r="R880" s="306"/>
      <c r="S880" s="306"/>
      <c r="T880" s="306"/>
      <c r="U880" s="306"/>
      <c r="V880" s="306"/>
      <c r="W880" s="306"/>
      <c r="X880" s="306"/>
      <c r="Y880" s="306"/>
      <c r="Z880" s="306"/>
      <c r="AA880" s="306"/>
      <c r="AB880" s="306"/>
      <c r="AC880" s="306"/>
      <c r="AD880" s="306"/>
      <c r="AE880" s="306"/>
      <c r="AF880" s="306"/>
      <c r="AG880" s="306"/>
      <c r="AH880" s="306"/>
      <c r="AI880" s="306"/>
    </row>
    <row r="881" spans="1:35" s="24" customFormat="1" ht="15.75">
      <c r="A881" s="120"/>
      <c r="B881" s="111"/>
      <c r="C881" s="90"/>
      <c r="D881" s="90"/>
      <c r="E881" s="23"/>
      <c r="F881" s="306"/>
      <c r="G881" s="306"/>
      <c r="H881" s="306"/>
      <c r="I881" s="306"/>
      <c r="J881" s="306"/>
      <c r="K881" s="306"/>
      <c r="L881" s="306"/>
      <c r="M881" s="306"/>
      <c r="N881" s="306"/>
      <c r="O881" s="306"/>
      <c r="P881" s="306"/>
      <c r="Q881" s="306"/>
      <c r="R881" s="306"/>
      <c r="S881" s="306"/>
      <c r="T881" s="306"/>
      <c r="U881" s="306"/>
      <c r="V881" s="306"/>
      <c r="W881" s="306"/>
      <c r="X881" s="306"/>
      <c r="Y881" s="306"/>
      <c r="Z881" s="306"/>
      <c r="AA881" s="306"/>
      <c r="AB881" s="306"/>
      <c r="AC881" s="306"/>
      <c r="AD881" s="306"/>
      <c r="AE881" s="306"/>
      <c r="AF881" s="306"/>
      <c r="AG881" s="306"/>
      <c r="AH881" s="306"/>
      <c r="AI881" s="306"/>
    </row>
    <row r="882" spans="1:35" s="24" customFormat="1" ht="15.75">
      <c r="A882" s="120"/>
      <c r="B882" s="111"/>
      <c r="C882" s="90"/>
      <c r="D882" s="90"/>
      <c r="E882" s="23"/>
      <c r="F882" s="306"/>
      <c r="G882" s="306"/>
      <c r="H882" s="306"/>
      <c r="I882" s="306"/>
      <c r="J882" s="306"/>
      <c r="K882" s="306"/>
      <c r="L882" s="306"/>
      <c r="M882" s="306"/>
      <c r="N882" s="306"/>
      <c r="O882" s="306"/>
      <c r="P882" s="306"/>
      <c r="Q882" s="306"/>
      <c r="R882" s="306"/>
      <c r="S882" s="306"/>
      <c r="T882" s="306"/>
      <c r="U882" s="306"/>
      <c r="V882" s="306"/>
      <c r="W882" s="306"/>
      <c r="X882" s="306"/>
      <c r="Y882" s="306"/>
      <c r="Z882" s="306"/>
      <c r="AA882" s="306"/>
      <c r="AB882" s="306"/>
      <c r="AC882" s="306"/>
      <c r="AD882" s="306"/>
      <c r="AE882" s="306"/>
      <c r="AF882" s="306"/>
      <c r="AG882" s="306"/>
      <c r="AH882" s="306"/>
      <c r="AI882" s="306"/>
    </row>
    <row r="883" spans="1:35" s="24" customFormat="1" ht="15.75">
      <c r="A883" s="120"/>
      <c r="B883" s="111"/>
      <c r="C883" s="90"/>
      <c r="D883" s="90"/>
      <c r="E883" s="23"/>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306"/>
      <c r="AE883" s="306"/>
      <c r="AF883" s="306"/>
      <c r="AG883" s="306"/>
      <c r="AH883" s="306"/>
      <c r="AI883" s="306"/>
    </row>
    <row r="884" spans="1:35" s="24" customFormat="1" ht="15.75">
      <c r="A884" s="120"/>
      <c r="B884" s="111"/>
      <c r="C884" s="90"/>
      <c r="D884" s="90"/>
      <c r="E884" s="23"/>
      <c r="F884" s="306"/>
      <c r="G884" s="306"/>
      <c r="H884" s="306"/>
      <c r="I884" s="306"/>
      <c r="J884" s="306"/>
      <c r="K884" s="306"/>
      <c r="L884" s="306"/>
      <c r="M884" s="306"/>
      <c r="N884" s="306"/>
      <c r="O884" s="306"/>
      <c r="P884" s="306"/>
      <c r="Q884" s="306"/>
      <c r="R884" s="306"/>
      <c r="S884" s="306"/>
      <c r="T884" s="306"/>
      <c r="U884" s="306"/>
      <c r="V884" s="306"/>
      <c r="W884" s="306"/>
      <c r="X884" s="306"/>
      <c r="Y884" s="306"/>
      <c r="Z884" s="306"/>
      <c r="AA884" s="306"/>
      <c r="AB884" s="306"/>
      <c r="AC884" s="306"/>
      <c r="AD884" s="306"/>
      <c r="AE884" s="306"/>
      <c r="AF884" s="306"/>
      <c r="AG884" s="306"/>
      <c r="AH884" s="306"/>
      <c r="AI884" s="306"/>
    </row>
    <row r="885" spans="1:35" s="24" customFormat="1" ht="15.75">
      <c r="A885" s="120"/>
      <c r="B885" s="111"/>
      <c r="C885" s="90"/>
      <c r="D885" s="90"/>
      <c r="E885" s="23"/>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306"/>
      <c r="AF885" s="306"/>
      <c r="AG885" s="306"/>
      <c r="AH885" s="306"/>
      <c r="AI885" s="306"/>
    </row>
    <row r="886" spans="1:35" s="24" customFormat="1" ht="15.75">
      <c r="A886" s="120"/>
      <c r="B886" s="111"/>
      <c r="C886" s="90"/>
      <c r="D886" s="90"/>
      <c r="E886" s="23"/>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306"/>
      <c r="AF886" s="306"/>
      <c r="AG886" s="306"/>
      <c r="AH886" s="306"/>
      <c r="AI886" s="306"/>
    </row>
    <row r="887" spans="1:35" s="24" customFormat="1" ht="15.75">
      <c r="A887" s="120"/>
      <c r="B887" s="111"/>
      <c r="C887" s="90"/>
      <c r="D887" s="90"/>
      <c r="E887" s="23"/>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306"/>
      <c r="AF887" s="306"/>
      <c r="AG887" s="306"/>
      <c r="AH887" s="306"/>
      <c r="AI887" s="306"/>
    </row>
    <row r="888" spans="1:35" s="24" customFormat="1" ht="15.75">
      <c r="A888" s="120"/>
      <c r="B888" s="111"/>
      <c r="C888" s="90"/>
      <c r="D888" s="90"/>
      <c r="E888" s="23"/>
      <c r="F888" s="306"/>
      <c r="G888" s="306"/>
      <c r="H888" s="306"/>
      <c r="I888" s="306"/>
      <c r="J888" s="306"/>
      <c r="K888" s="306"/>
      <c r="L888" s="306"/>
      <c r="M888" s="306"/>
      <c r="N888" s="306"/>
      <c r="O888" s="306"/>
      <c r="P888" s="306"/>
      <c r="Q888" s="306"/>
      <c r="R888" s="306"/>
      <c r="S888" s="306"/>
      <c r="T888" s="306"/>
      <c r="U888" s="306"/>
      <c r="V888" s="306"/>
      <c r="W888" s="306"/>
      <c r="X888" s="306"/>
      <c r="Y888" s="306"/>
      <c r="Z888" s="306"/>
      <c r="AA888" s="306"/>
      <c r="AB888" s="306"/>
      <c r="AC888" s="306"/>
      <c r="AD888" s="306"/>
      <c r="AE888" s="306"/>
      <c r="AF888" s="306"/>
      <c r="AG888" s="306"/>
      <c r="AH888" s="306"/>
      <c r="AI888" s="306"/>
    </row>
    <row r="889" spans="1:35" s="24" customFormat="1" ht="15.75">
      <c r="A889" s="120"/>
      <c r="B889" s="111"/>
      <c r="C889" s="90"/>
      <c r="D889" s="90"/>
      <c r="E889" s="23"/>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306"/>
      <c r="AE889" s="306"/>
      <c r="AF889" s="306"/>
      <c r="AG889" s="306"/>
      <c r="AH889" s="306"/>
      <c r="AI889" s="306"/>
    </row>
    <row r="890" spans="1:35" s="24" customFormat="1" ht="15.75">
      <c r="A890" s="120"/>
      <c r="B890" s="111"/>
      <c r="C890" s="90"/>
      <c r="D890" s="90"/>
      <c r="E890" s="23"/>
      <c r="F890" s="306"/>
      <c r="G890" s="306"/>
      <c r="H890" s="306"/>
      <c r="I890" s="306"/>
      <c r="J890" s="306"/>
      <c r="K890" s="306"/>
      <c r="L890" s="306"/>
      <c r="M890" s="306"/>
      <c r="N890" s="306"/>
      <c r="O890" s="306"/>
      <c r="P890" s="306"/>
      <c r="Q890" s="306"/>
      <c r="R890" s="306"/>
      <c r="S890" s="306"/>
      <c r="T890" s="306"/>
      <c r="U890" s="306"/>
      <c r="V890" s="306"/>
      <c r="W890" s="306"/>
      <c r="X890" s="306"/>
      <c r="Y890" s="306"/>
      <c r="Z890" s="306"/>
      <c r="AA890" s="306"/>
      <c r="AB890" s="306"/>
      <c r="AC890" s="306"/>
      <c r="AD890" s="306"/>
      <c r="AE890" s="306"/>
      <c r="AF890" s="306"/>
      <c r="AG890" s="306"/>
      <c r="AH890" s="306"/>
      <c r="AI890" s="306"/>
    </row>
    <row r="891" spans="1:35" s="24" customFormat="1" ht="15.75">
      <c r="A891" s="120"/>
      <c r="B891" s="111"/>
      <c r="C891" s="90"/>
      <c r="D891" s="90"/>
      <c r="E891" s="23"/>
      <c r="F891" s="306"/>
      <c r="G891" s="306"/>
      <c r="H891" s="306"/>
      <c r="I891" s="306"/>
      <c r="J891" s="306"/>
      <c r="K891" s="306"/>
      <c r="L891" s="306"/>
      <c r="M891" s="306"/>
      <c r="N891" s="306"/>
      <c r="O891" s="306"/>
      <c r="P891" s="306"/>
      <c r="Q891" s="306"/>
      <c r="R891" s="306"/>
      <c r="S891" s="306"/>
      <c r="T891" s="306"/>
      <c r="U891" s="306"/>
      <c r="V891" s="306"/>
      <c r="W891" s="306"/>
      <c r="X891" s="306"/>
      <c r="Y891" s="306"/>
      <c r="Z891" s="306"/>
      <c r="AA891" s="306"/>
      <c r="AB891" s="306"/>
      <c r="AC891" s="306"/>
      <c r="AD891" s="306"/>
      <c r="AE891" s="306"/>
      <c r="AF891" s="306"/>
      <c r="AG891" s="306"/>
      <c r="AH891" s="306"/>
      <c r="AI891" s="306"/>
    </row>
    <row r="892" spans="1:35" s="24" customFormat="1" ht="15.75">
      <c r="A892" s="120"/>
      <c r="B892" s="111"/>
      <c r="C892" s="90"/>
      <c r="D892" s="90"/>
      <c r="E892" s="23"/>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306"/>
      <c r="AE892" s="306"/>
      <c r="AF892" s="306"/>
      <c r="AG892" s="306"/>
      <c r="AH892" s="306"/>
      <c r="AI892" s="306"/>
    </row>
    <row r="893" spans="1:35" s="24" customFormat="1" ht="15.75">
      <c r="A893" s="120"/>
      <c r="B893" s="111"/>
      <c r="C893" s="90"/>
      <c r="D893" s="90"/>
      <c r="E893" s="23"/>
      <c r="F893" s="306"/>
      <c r="G893" s="306"/>
      <c r="H893" s="306"/>
      <c r="I893" s="306"/>
      <c r="J893" s="306"/>
      <c r="K893" s="306"/>
      <c r="L893" s="306"/>
      <c r="M893" s="306"/>
      <c r="N893" s="306"/>
      <c r="O893" s="306"/>
      <c r="P893" s="306"/>
      <c r="Q893" s="306"/>
      <c r="R893" s="306"/>
      <c r="S893" s="306"/>
      <c r="T893" s="306"/>
      <c r="U893" s="306"/>
      <c r="V893" s="306"/>
      <c r="W893" s="306"/>
      <c r="X893" s="306"/>
      <c r="Y893" s="306"/>
      <c r="Z893" s="306"/>
      <c r="AA893" s="306"/>
      <c r="AB893" s="306"/>
      <c r="AC893" s="306"/>
      <c r="AD893" s="306"/>
      <c r="AE893" s="306"/>
      <c r="AF893" s="306"/>
      <c r="AG893" s="306"/>
      <c r="AH893" s="306"/>
      <c r="AI893" s="306"/>
    </row>
    <row r="894" spans="1:35" s="24" customFormat="1" ht="15.75">
      <c r="A894" s="120"/>
      <c r="B894" s="111"/>
      <c r="C894" s="90"/>
      <c r="D894" s="90"/>
      <c r="E894" s="23"/>
      <c r="F894" s="306"/>
      <c r="G894" s="306"/>
      <c r="H894" s="306"/>
      <c r="I894" s="306"/>
      <c r="J894" s="306"/>
      <c r="K894" s="306"/>
      <c r="L894" s="306"/>
      <c r="M894" s="306"/>
      <c r="N894" s="306"/>
      <c r="O894" s="306"/>
      <c r="P894" s="306"/>
      <c r="Q894" s="306"/>
      <c r="R894" s="306"/>
      <c r="S894" s="306"/>
      <c r="T894" s="306"/>
      <c r="U894" s="306"/>
      <c r="V894" s="306"/>
      <c r="W894" s="306"/>
      <c r="X894" s="306"/>
      <c r="Y894" s="306"/>
      <c r="Z894" s="306"/>
      <c r="AA894" s="306"/>
      <c r="AB894" s="306"/>
      <c r="AC894" s="306"/>
      <c r="AD894" s="306"/>
      <c r="AE894" s="306"/>
      <c r="AF894" s="306"/>
      <c r="AG894" s="306"/>
      <c r="AH894" s="306"/>
      <c r="AI894" s="306"/>
    </row>
    <row r="895" spans="1:35" s="24" customFormat="1" ht="15.75">
      <c r="A895" s="120"/>
      <c r="B895" s="111"/>
      <c r="C895" s="90"/>
      <c r="D895" s="90"/>
      <c r="E895" s="23"/>
      <c r="F895" s="306"/>
      <c r="G895" s="306"/>
      <c r="H895" s="306"/>
      <c r="I895" s="306"/>
      <c r="J895" s="306"/>
      <c r="K895" s="306"/>
      <c r="L895" s="306"/>
      <c r="M895" s="306"/>
      <c r="N895" s="306"/>
      <c r="O895" s="306"/>
      <c r="P895" s="306"/>
      <c r="Q895" s="306"/>
      <c r="R895" s="306"/>
      <c r="S895" s="306"/>
      <c r="T895" s="306"/>
      <c r="U895" s="306"/>
      <c r="V895" s="306"/>
      <c r="W895" s="306"/>
      <c r="X895" s="306"/>
      <c r="Y895" s="306"/>
      <c r="Z895" s="306"/>
      <c r="AA895" s="306"/>
      <c r="AB895" s="306"/>
      <c r="AC895" s="306"/>
      <c r="AD895" s="306"/>
      <c r="AE895" s="306"/>
      <c r="AF895" s="306"/>
      <c r="AG895" s="306"/>
      <c r="AH895" s="306"/>
      <c r="AI895" s="306"/>
    </row>
    <row r="896" spans="1:35" s="24" customFormat="1" ht="15.75">
      <c r="A896" s="120"/>
      <c r="B896" s="111"/>
      <c r="C896" s="90"/>
      <c r="D896" s="90"/>
      <c r="E896" s="23"/>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306"/>
      <c r="AF896" s="306"/>
      <c r="AG896" s="306"/>
      <c r="AH896" s="306"/>
      <c r="AI896" s="306"/>
    </row>
    <row r="897" spans="1:35" s="24" customFormat="1" ht="15.75">
      <c r="A897" s="120"/>
      <c r="B897" s="111"/>
      <c r="C897" s="90"/>
      <c r="D897" s="90"/>
      <c r="E897" s="23"/>
      <c r="F897" s="306"/>
      <c r="G897" s="306"/>
      <c r="H897" s="306"/>
      <c r="I897" s="306"/>
      <c r="J897" s="306"/>
      <c r="K897" s="306"/>
      <c r="L897" s="306"/>
      <c r="M897" s="306"/>
      <c r="N897" s="306"/>
      <c r="O897" s="306"/>
      <c r="P897" s="306"/>
      <c r="Q897" s="306"/>
      <c r="R897" s="306"/>
      <c r="S897" s="306"/>
      <c r="T897" s="306"/>
      <c r="U897" s="306"/>
      <c r="V897" s="306"/>
      <c r="W897" s="306"/>
      <c r="X897" s="306"/>
      <c r="Y897" s="306"/>
      <c r="Z897" s="306"/>
      <c r="AA897" s="306"/>
      <c r="AB897" s="306"/>
      <c r="AC897" s="306"/>
      <c r="AD897" s="306"/>
      <c r="AE897" s="306"/>
      <c r="AF897" s="306"/>
      <c r="AG897" s="306"/>
      <c r="AH897" s="306"/>
      <c r="AI897" s="306"/>
    </row>
    <row r="898" spans="1:35" s="24" customFormat="1" ht="15.75">
      <c r="A898" s="120"/>
      <c r="B898" s="111"/>
      <c r="C898" s="90"/>
      <c r="D898" s="90"/>
      <c r="E898" s="23"/>
      <c r="F898" s="306"/>
      <c r="G898" s="306"/>
      <c r="H898" s="306"/>
      <c r="I898" s="306"/>
      <c r="J898" s="306"/>
      <c r="K898" s="306"/>
      <c r="L898" s="306"/>
      <c r="M898" s="306"/>
      <c r="N898" s="306"/>
      <c r="O898" s="306"/>
      <c r="P898" s="306"/>
      <c r="Q898" s="306"/>
      <c r="R898" s="306"/>
      <c r="S898" s="306"/>
      <c r="T898" s="306"/>
      <c r="U898" s="306"/>
      <c r="V898" s="306"/>
      <c r="W898" s="306"/>
      <c r="X898" s="306"/>
      <c r="Y898" s="306"/>
      <c r="Z898" s="306"/>
      <c r="AA898" s="306"/>
      <c r="AB898" s="306"/>
      <c r="AC898" s="306"/>
      <c r="AD898" s="306"/>
      <c r="AE898" s="306"/>
      <c r="AF898" s="306"/>
      <c r="AG898" s="306"/>
      <c r="AH898" s="306"/>
      <c r="AI898" s="306"/>
    </row>
    <row r="899" spans="1:35" s="24" customFormat="1" ht="15.75">
      <c r="A899" s="120"/>
      <c r="B899" s="111"/>
      <c r="C899" s="90"/>
      <c r="D899" s="90"/>
      <c r="E899" s="23"/>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306"/>
      <c r="AF899" s="306"/>
      <c r="AG899" s="306"/>
      <c r="AH899" s="306"/>
      <c r="AI899" s="306"/>
    </row>
    <row r="900" spans="1:35" s="24" customFormat="1" ht="15.75">
      <c r="A900" s="120"/>
      <c r="B900" s="111"/>
      <c r="C900" s="90"/>
      <c r="D900" s="90"/>
      <c r="E900" s="23"/>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306"/>
      <c r="AF900" s="306"/>
      <c r="AG900" s="306"/>
      <c r="AH900" s="306"/>
      <c r="AI900" s="306"/>
    </row>
    <row r="901" spans="1:35" s="24" customFormat="1" ht="15.75">
      <c r="A901" s="120"/>
      <c r="B901" s="111"/>
      <c r="C901" s="90"/>
      <c r="D901" s="90"/>
      <c r="E901" s="23"/>
      <c r="F901" s="306"/>
      <c r="G901" s="306"/>
      <c r="H901" s="306"/>
      <c r="I901" s="306"/>
      <c r="J901" s="306"/>
      <c r="K901" s="306"/>
      <c r="L901" s="306"/>
      <c r="M901" s="306"/>
      <c r="N901" s="306"/>
      <c r="O901" s="306"/>
      <c r="P901" s="306"/>
      <c r="Q901" s="306"/>
      <c r="R901" s="306"/>
      <c r="S901" s="306"/>
      <c r="T901" s="306"/>
      <c r="U901" s="306"/>
      <c r="V901" s="306"/>
      <c r="W901" s="306"/>
      <c r="X901" s="306"/>
      <c r="Y901" s="306"/>
      <c r="Z901" s="306"/>
      <c r="AA901" s="306"/>
      <c r="AB901" s="306"/>
      <c r="AC901" s="306"/>
      <c r="AD901" s="306"/>
      <c r="AE901" s="306"/>
      <c r="AF901" s="306"/>
      <c r="AG901" s="306"/>
      <c r="AH901" s="306"/>
      <c r="AI901" s="306"/>
    </row>
    <row r="902" spans="1:35" s="24" customFormat="1" ht="15.75">
      <c r="A902" s="120"/>
      <c r="B902" s="111"/>
      <c r="C902" s="90"/>
      <c r="D902" s="90"/>
      <c r="E902" s="23"/>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306"/>
      <c r="AE902" s="306"/>
      <c r="AF902" s="306"/>
      <c r="AG902" s="306"/>
      <c r="AH902" s="306"/>
      <c r="AI902" s="306"/>
    </row>
    <row r="903" spans="1:35" s="24" customFormat="1" ht="15.75">
      <c r="A903" s="120"/>
      <c r="B903" s="111"/>
      <c r="C903" s="90"/>
      <c r="D903" s="90"/>
      <c r="E903" s="23"/>
      <c r="F903" s="306"/>
      <c r="G903" s="306"/>
      <c r="H903" s="306"/>
      <c r="I903" s="306"/>
      <c r="J903" s="306"/>
      <c r="K903" s="306"/>
      <c r="L903" s="306"/>
      <c r="M903" s="306"/>
      <c r="N903" s="306"/>
      <c r="O903" s="306"/>
      <c r="P903" s="306"/>
      <c r="Q903" s="306"/>
      <c r="R903" s="306"/>
      <c r="S903" s="306"/>
      <c r="T903" s="306"/>
      <c r="U903" s="306"/>
      <c r="V903" s="306"/>
      <c r="W903" s="306"/>
      <c r="X903" s="306"/>
      <c r="Y903" s="306"/>
      <c r="Z903" s="306"/>
      <c r="AA903" s="306"/>
      <c r="AB903" s="306"/>
      <c r="AC903" s="306"/>
      <c r="AD903" s="306"/>
      <c r="AE903" s="306"/>
      <c r="AF903" s="306"/>
      <c r="AG903" s="306"/>
      <c r="AH903" s="306"/>
      <c r="AI903" s="306"/>
    </row>
    <row r="904" spans="1:35" s="24" customFormat="1" ht="15.75">
      <c r="A904" s="120"/>
      <c r="B904" s="111"/>
      <c r="C904" s="90"/>
      <c r="D904" s="90"/>
      <c r="E904" s="23"/>
      <c r="F904" s="306"/>
      <c r="G904" s="306"/>
      <c r="H904" s="306"/>
      <c r="I904" s="306"/>
      <c r="J904" s="306"/>
      <c r="K904" s="306"/>
      <c r="L904" s="306"/>
      <c r="M904" s="306"/>
      <c r="N904" s="306"/>
      <c r="O904" s="306"/>
      <c r="P904" s="306"/>
      <c r="Q904" s="306"/>
      <c r="R904" s="306"/>
      <c r="S904" s="306"/>
      <c r="T904" s="306"/>
      <c r="U904" s="306"/>
      <c r="V904" s="306"/>
      <c r="W904" s="306"/>
      <c r="X904" s="306"/>
      <c r="Y904" s="306"/>
      <c r="Z904" s="306"/>
      <c r="AA904" s="306"/>
      <c r="AB904" s="306"/>
      <c r="AC904" s="306"/>
      <c r="AD904" s="306"/>
      <c r="AE904" s="306"/>
      <c r="AF904" s="306"/>
      <c r="AG904" s="306"/>
      <c r="AH904" s="306"/>
      <c r="AI904" s="306"/>
    </row>
    <row r="905" spans="1:35" s="24" customFormat="1" ht="15.75">
      <c r="A905" s="120"/>
      <c r="B905" s="111"/>
      <c r="C905" s="90"/>
      <c r="D905" s="90"/>
      <c r="E905" s="23"/>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306"/>
      <c r="AE905" s="306"/>
      <c r="AF905" s="306"/>
      <c r="AG905" s="306"/>
      <c r="AH905" s="306"/>
      <c r="AI905" s="306"/>
    </row>
    <row r="906" spans="1:35" s="24" customFormat="1" ht="15.75">
      <c r="A906" s="120"/>
      <c r="B906" s="111"/>
      <c r="C906" s="90"/>
      <c r="D906" s="90"/>
      <c r="E906" s="23"/>
      <c r="F906" s="306"/>
      <c r="G906" s="306"/>
      <c r="H906" s="306"/>
      <c r="I906" s="306"/>
      <c r="J906" s="306"/>
      <c r="K906" s="306"/>
      <c r="L906" s="306"/>
      <c r="M906" s="306"/>
      <c r="N906" s="306"/>
      <c r="O906" s="306"/>
      <c r="P906" s="306"/>
      <c r="Q906" s="306"/>
      <c r="R906" s="306"/>
      <c r="S906" s="306"/>
      <c r="T906" s="306"/>
      <c r="U906" s="306"/>
      <c r="V906" s="306"/>
      <c r="W906" s="306"/>
      <c r="X906" s="306"/>
      <c r="Y906" s="306"/>
      <c r="Z906" s="306"/>
      <c r="AA906" s="306"/>
      <c r="AB906" s="306"/>
      <c r="AC906" s="306"/>
      <c r="AD906" s="306"/>
      <c r="AE906" s="306"/>
      <c r="AF906" s="306"/>
      <c r="AG906" s="306"/>
      <c r="AH906" s="306"/>
      <c r="AI906" s="306"/>
    </row>
    <row r="907" spans="1:35" s="24" customFormat="1" ht="15.75">
      <c r="A907" s="120"/>
      <c r="B907" s="111"/>
      <c r="C907" s="90"/>
      <c r="D907" s="90"/>
      <c r="E907" s="23"/>
      <c r="F907" s="306"/>
      <c r="G907" s="306"/>
      <c r="H907" s="306"/>
      <c r="I907" s="306"/>
      <c r="J907" s="306"/>
      <c r="K907" s="306"/>
      <c r="L907" s="306"/>
      <c r="M907" s="306"/>
      <c r="N907" s="306"/>
      <c r="O907" s="306"/>
      <c r="P907" s="306"/>
      <c r="Q907" s="306"/>
      <c r="R907" s="306"/>
      <c r="S907" s="306"/>
      <c r="T907" s="306"/>
      <c r="U907" s="306"/>
      <c r="V907" s="306"/>
      <c r="W907" s="306"/>
      <c r="X907" s="306"/>
      <c r="Y907" s="306"/>
      <c r="Z907" s="306"/>
      <c r="AA907" s="306"/>
      <c r="AB907" s="306"/>
      <c r="AC907" s="306"/>
      <c r="AD907" s="306"/>
      <c r="AE907" s="306"/>
      <c r="AF907" s="306"/>
      <c r="AG907" s="306"/>
      <c r="AH907" s="306"/>
      <c r="AI907" s="306"/>
    </row>
    <row r="908" spans="1:35" s="24" customFormat="1" ht="15.75">
      <c r="A908" s="120"/>
      <c r="B908" s="111"/>
      <c r="C908" s="90"/>
      <c r="D908" s="90"/>
      <c r="E908" s="23"/>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306"/>
      <c r="AE908" s="306"/>
      <c r="AF908" s="306"/>
      <c r="AG908" s="306"/>
      <c r="AH908" s="306"/>
      <c r="AI908" s="306"/>
    </row>
    <row r="909" spans="1:35" s="24" customFormat="1" ht="15.75">
      <c r="A909" s="120"/>
      <c r="B909" s="111"/>
      <c r="C909" s="90"/>
      <c r="D909" s="90"/>
      <c r="E909" s="23"/>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306"/>
      <c r="AF909" s="306"/>
      <c r="AG909" s="306"/>
      <c r="AH909" s="306"/>
      <c r="AI909" s="306"/>
    </row>
    <row r="910" spans="1:35" s="24" customFormat="1" ht="15.75">
      <c r="A910" s="120"/>
      <c r="B910" s="111"/>
      <c r="C910" s="90"/>
      <c r="D910" s="90"/>
      <c r="E910" s="23"/>
      <c r="F910" s="306"/>
      <c r="G910" s="306"/>
      <c r="H910" s="306"/>
      <c r="I910" s="306"/>
      <c r="J910" s="306"/>
      <c r="K910" s="306"/>
      <c r="L910" s="306"/>
      <c r="M910" s="306"/>
      <c r="N910" s="306"/>
      <c r="O910" s="306"/>
      <c r="P910" s="306"/>
      <c r="Q910" s="306"/>
      <c r="R910" s="306"/>
      <c r="S910" s="306"/>
      <c r="T910" s="306"/>
      <c r="U910" s="306"/>
      <c r="V910" s="306"/>
      <c r="W910" s="306"/>
      <c r="X910" s="306"/>
      <c r="Y910" s="306"/>
      <c r="Z910" s="306"/>
      <c r="AA910" s="306"/>
      <c r="AB910" s="306"/>
      <c r="AC910" s="306"/>
      <c r="AD910" s="306"/>
      <c r="AE910" s="306"/>
      <c r="AF910" s="306"/>
      <c r="AG910" s="306"/>
      <c r="AH910" s="306"/>
      <c r="AI910" s="306"/>
    </row>
    <row r="911" spans="1:35" s="24" customFormat="1" ht="15.75">
      <c r="A911" s="120"/>
      <c r="B911" s="111"/>
      <c r="C911" s="90"/>
      <c r="D911" s="90"/>
      <c r="E911" s="23"/>
      <c r="F911" s="306"/>
      <c r="G911" s="306"/>
      <c r="H911" s="306"/>
      <c r="I911" s="306"/>
      <c r="J911" s="306"/>
      <c r="K911" s="306"/>
      <c r="L911" s="306"/>
      <c r="M911" s="306"/>
      <c r="N911" s="306"/>
      <c r="O911" s="306"/>
      <c r="P911" s="306"/>
      <c r="Q911" s="306"/>
      <c r="R911" s="306"/>
      <c r="S911" s="306"/>
      <c r="T911" s="306"/>
      <c r="U911" s="306"/>
      <c r="V911" s="306"/>
      <c r="W911" s="306"/>
      <c r="X911" s="306"/>
      <c r="Y911" s="306"/>
      <c r="Z911" s="306"/>
      <c r="AA911" s="306"/>
      <c r="AB911" s="306"/>
      <c r="AC911" s="306"/>
      <c r="AD911" s="306"/>
      <c r="AE911" s="306"/>
      <c r="AF911" s="306"/>
      <c r="AG911" s="306"/>
      <c r="AH911" s="306"/>
      <c r="AI911" s="306"/>
    </row>
    <row r="912" spans="1:35" s="24" customFormat="1" ht="15.75">
      <c r="A912" s="120"/>
      <c r="B912" s="111"/>
      <c r="C912" s="90"/>
      <c r="D912" s="90"/>
      <c r="E912" s="23"/>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6"/>
      <c r="AD912" s="306"/>
      <c r="AE912" s="306"/>
      <c r="AF912" s="306"/>
      <c r="AG912" s="306"/>
      <c r="AH912" s="306"/>
      <c r="AI912" s="306"/>
    </row>
    <row r="913" spans="1:35" s="24" customFormat="1" ht="15.75">
      <c r="A913" s="120"/>
      <c r="B913" s="111"/>
      <c r="C913" s="90"/>
      <c r="D913" s="90"/>
      <c r="E913" s="23"/>
      <c r="F913" s="306"/>
      <c r="G913" s="306"/>
      <c r="H913" s="306"/>
      <c r="I913" s="306"/>
      <c r="J913" s="306"/>
      <c r="K913" s="306"/>
      <c r="L913" s="306"/>
      <c r="M913" s="306"/>
      <c r="N913" s="306"/>
      <c r="O913" s="306"/>
      <c r="P913" s="306"/>
      <c r="Q913" s="306"/>
      <c r="R913" s="306"/>
      <c r="S913" s="306"/>
      <c r="T913" s="306"/>
      <c r="U913" s="306"/>
      <c r="V913" s="306"/>
      <c r="W913" s="306"/>
      <c r="X913" s="306"/>
      <c r="Y913" s="306"/>
      <c r="Z913" s="306"/>
      <c r="AA913" s="306"/>
      <c r="AB913" s="306"/>
      <c r="AC913" s="306"/>
      <c r="AD913" s="306"/>
      <c r="AE913" s="306"/>
      <c r="AF913" s="306"/>
      <c r="AG913" s="306"/>
      <c r="AH913" s="306"/>
      <c r="AI913" s="306"/>
    </row>
    <row r="914" spans="1:35" s="24" customFormat="1" ht="15.75">
      <c r="A914" s="120"/>
      <c r="B914" s="111"/>
      <c r="C914" s="90"/>
      <c r="D914" s="90"/>
      <c r="E914" s="23"/>
      <c r="F914" s="306"/>
      <c r="G914" s="306"/>
      <c r="H914" s="306"/>
      <c r="I914" s="306"/>
      <c r="J914" s="306"/>
      <c r="K914" s="306"/>
      <c r="L914" s="306"/>
      <c r="M914" s="306"/>
      <c r="N914" s="306"/>
      <c r="O914" s="306"/>
      <c r="P914" s="306"/>
      <c r="Q914" s="306"/>
      <c r="R914" s="306"/>
      <c r="S914" s="306"/>
      <c r="T914" s="306"/>
      <c r="U914" s="306"/>
      <c r="V914" s="306"/>
      <c r="W914" s="306"/>
      <c r="X914" s="306"/>
      <c r="Y914" s="306"/>
      <c r="Z914" s="306"/>
      <c r="AA914" s="306"/>
      <c r="AB914" s="306"/>
      <c r="AC914" s="306"/>
      <c r="AD914" s="306"/>
      <c r="AE914" s="306"/>
      <c r="AF914" s="306"/>
      <c r="AG914" s="306"/>
      <c r="AH914" s="306"/>
      <c r="AI914" s="306"/>
    </row>
    <row r="915" spans="1:35" s="24" customFormat="1" ht="15.75">
      <c r="A915" s="120"/>
      <c r="B915" s="111"/>
      <c r="C915" s="90"/>
      <c r="D915" s="90"/>
      <c r="E915" s="23"/>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306"/>
      <c r="AE915" s="306"/>
      <c r="AF915" s="306"/>
      <c r="AG915" s="306"/>
      <c r="AH915" s="306"/>
      <c r="AI915" s="306"/>
    </row>
    <row r="916" spans="1:35" s="24" customFormat="1" ht="15.75">
      <c r="A916" s="120"/>
      <c r="B916" s="111"/>
      <c r="C916" s="90"/>
      <c r="D916" s="90"/>
      <c r="E916" s="23"/>
      <c r="F916" s="306"/>
      <c r="G916" s="306"/>
      <c r="H916" s="306"/>
      <c r="I916" s="306"/>
      <c r="J916" s="306"/>
      <c r="K916" s="306"/>
      <c r="L916" s="306"/>
      <c r="M916" s="306"/>
      <c r="N916" s="306"/>
      <c r="O916" s="306"/>
      <c r="P916" s="306"/>
      <c r="Q916" s="306"/>
      <c r="R916" s="306"/>
      <c r="S916" s="306"/>
      <c r="T916" s="306"/>
      <c r="U916" s="306"/>
      <c r="V916" s="306"/>
      <c r="W916" s="306"/>
      <c r="X916" s="306"/>
      <c r="Y916" s="306"/>
      <c r="Z916" s="306"/>
      <c r="AA916" s="306"/>
      <c r="AB916" s="306"/>
      <c r="AC916" s="306"/>
      <c r="AD916" s="306"/>
      <c r="AE916" s="306"/>
      <c r="AF916" s="306"/>
      <c r="AG916" s="306"/>
      <c r="AH916" s="306"/>
      <c r="AI916" s="306"/>
    </row>
    <row r="917" spans="1:35" s="24" customFormat="1" ht="15.75">
      <c r="A917" s="120"/>
      <c r="B917" s="111"/>
      <c r="C917" s="90"/>
      <c r="D917" s="90"/>
      <c r="E917" s="23"/>
      <c r="F917" s="306"/>
      <c r="G917" s="306"/>
      <c r="H917" s="306"/>
      <c r="I917" s="306"/>
      <c r="J917" s="306"/>
      <c r="K917" s="306"/>
      <c r="L917" s="306"/>
      <c r="M917" s="306"/>
      <c r="N917" s="306"/>
      <c r="O917" s="306"/>
      <c r="P917" s="306"/>
      <c r="Q917" s="306"/>
      <c r="R917" s="306"/>
      <c r="S917" s="306"/>
      <c r="T917" s="306"/>
      <c r="U917" s="306"/>
      <c r="V917" s="306"/>
      <c r="W917" s="306"/>
      <c r="X917" s="306"/>
      <c r="Y917" s="306"/>
      <c r="Z917" s="306"/>
      <c r="AA917" s="306"/>
      <c r="AB917" s="306"/>
      <c r="AC917" s="306"/>
      <c r="AD917" s="306"/>
      <c r="AE917" s="306"/>
      <c r="AF917" s="306"/>
      <c r="AG917" s="306"/>
      <c r="AH917" s="306"/>
      <c r="AI917" s="306"/>
    </row>
    <row r="918" spans="1:35" s="24" customFormat="1" ht="15.75">
      <c r="A918" s="120"/>
      <c r="B918" s="111"/>
      <c r="C918" s="90"/>
      <c r="D918" s="90"/>
      <c r="E918" s="23"/>
      <c r="F918" s="306"/>
      <c r="G918" s="306"/>
      <c r="H918" s="306"/>
      <c r="I918" s="306"/>
      <c r="J918" s="306"/>
      <c r="K918" s="306"/>
      <c r="L918" s="306"/>
      <c r="M918" s="306"/>
      <c r="N918" s="306"/>
      <c r="O918" s="306"/>
      <c r="P918" s="306"/>
      <c r="Q918" s="306"/>
      <c r="R918" s="306"/>
      <c r="S918" s="306"/>
      <c r="T918" s="306"/>
      <c r="U918" s="306"/>
      <c r="V918" s="306"/>
      <c r="W918" s="306"/>
      <c r="X918" s="306"/>
      <c r="Y918" s="306"/>
      <c r="Z918" s="306"/>
      <c r="AA918" s="306"/>
      <c r="AB918" s="306"/>
      <c r="AC918" s="306"/>
      <c r="AD918" s="306"/>
      <c r="AE918" s="306"/>
      <c r="AF918" s="306"/>
      <c r="AG918" s="306"/>
      <c r="AH918" s="306"/>
      <c r="AI918" s="306"/>
    </row>
    <row r="919" spans="1:35" s="24" customFormat="1" ht="15.75">
      <c r="A919" s="120"/>
      <c r="B919" s="111"/>
      <c r="C919" s="90"/>
      <c r="D919" s="90"/>
      <c r="E919" s="23"/>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306"/>
      <c r="AF919" s="306"/>
      <c r="AG919" s="306"/>
      <c r="AH919" s="306"/>
      <c r="AI919" s="306"/>
    </row>
    <row r="920" spans="1:35" s="24" customFormat="1" ht="15.75">
      <c r="A920" s="120"/>
      <c r="B920" s="111"/>
      <c r="C920" s="90"/>
      <c r="D920" s="90"/>
      <c r="E920" s="23"/>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306"/>
      <c r="AF920" s="306"/>
      <c r="AG920" s="306"/>
      <c r="AH920" s="306"/>
      <c r="AI920" s="306"/>
    </row>
    <row r="921" spans="1:35" s="24" customFormat="1" ht="15.75">
      <c r="A921" s="120"/>
      <c r="B921" s="111"/>
      <c r="C921" s="90"/>
      <c r="D921" s="90"/>
      <c r="E921" s="23"/>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6"/>
      <c r="AD921" s="306"/>
      <c r="AE921" s="306"/>
      <c r="AF921" s="306"/>
      <c r="AG921" s="306"/>
      <c r="AH921" s="306"/>
      <c r="AI921" s="306"/>
    </row>
    <row r="922" spans="1:35" s="24" customFormat="1" ht="15.75">
      <c r="A922" s="120"/>
      <c r="B922" s="111"/>
      <c r="C922" s="90"/>
      <c r="D922" s="90"/>
      <c r="E922" s="23"/>
      <c r="F922" s="306"/>
      <c r="G922" s="306"/>
      <c r="H922" s="306"/>
      <c r="I922" s="306"/>
      <c r="J922" s="306"/>
      <c r="K922" s="306"/>
      <c r="L922" s="306"/>
      <c r="M922" s="306"/>
      <c r="N922" s="306"/>
      <c r="O922" s="306"/>
      <c r="P922" s="306"/>
      <c r="Q922" s="306"/>
      <c r="R922" s="306"/>
      <c r="S922" s="306"/>
      <c r="T922" s="306"/>
      <c r="U922" s="306"/>
      <c r="V922" s="306"/>
      <c r="W922" s="306"/>
      <c r="X922" s="306"/>
      <c r="Y922" s="306"/>
      <c r="Z922" s="306"/>
      <c r="AA922" s="306"/>
      <c r="AB922" s="306"/>
      <c r="AC922" s="306"/>
      <c r="AD922" s="306"/>
      <c r="AE922" s="306"/>
      <c r="AF922" s="306"/>
      <c r="AG922" s="306"/>
      <c r="AH922" s="306"/>
      <c r="AI922" s="306"/>
    </row>
    <row r="923" spans="1:35" s="24" customFormat="1" ht="15.75">
      <c r="A923" s="120"/>
      <c r="B923" s="111"/>
      <c r="C923" s="90"/>
      <c r="D923" s="90"/>
      <c r="E923" s="23"/>
      <c r="F923" s="306"/>
      <c r="G923" s="306"/>
      <c r="H923" s="306"/>
      <c r="I923" s="306"/>
      <c r="J923" s="306"/>
      <c r="K923" s="306"/>
      <c r="L923" s="306"/>
      <c r="M923" s="306"/>
      <c r="N923" s="306"/>
      <c r="O923" s="306"/>
      <c r="P923" s="306"/>
      <c r="Q923" s="306"/>
      <c r="R923" s="306"/>
      <c r="S923" s="306"/>
      <c r="T923" s="306"/>
      <c r="U923" s="306"/>
      <c r="V923" s="306"/>
      <c r="W923" s="306"/>
      <c r="X923" s="306"/>
      <c r="Y923" s="306"/>
      <c r="Z923" s="306"/>
      <c r="AA923" s="306"/>
      <c r="AB923" s="306"/>
      <c r="AC923" s="306"/>
      <c r="AD923" s="306"/>
      <c r="AE923" s="306"/>
      <c r="AF923" s="306"/>
      <c r="AG923" s="306"/>
      <c r="AH923" s="306"/>
      <c r="AI923" s="306"/>
    </row>
    <row r="924" spans="1:35" s="24" customFormat="1" ht="15.75">
      <c r="A924" s="120"/>
      <c r="B924" s="111"/>
      <c r="C924" s="90"/>
      <c r="D924" s="90"/>
      <c r="E924" s="23"/>
      <c r="F924" s="306"/>
      <c r="G924" s="306"/>
      <c r="H924" s="306"/>
      <c r="I924" s="306"/>
      <c r="J924" s="306"/>
      <c r="K924" s="306"/>
      <c r="L924" s="306"/>
      <c r="M924" s="306"/>
      <c r="N924" s="306"/>
      <c r="O924" s="306"/>
      <c r="P924" s="306"/>
      <c r="Q924" s="306"/>
      <c r="R924" s="306"/>
      <c r="S924" s="306"/>
      <c r="T924" s="306"/>
      <c r="U924" s="306"/>
      <c r="V924" s="306"/>
      <c r="W924" s="306"/>
      <c r="X924" s="306"/>
      <c r="Y924" s="306"/>
      <c r="Z924" s="306"/>
      <c r="AA924" s="306"/>
      <c r="AB924" s="306"/>
      <c r="AC924" s="306"/>
      <c r="AD924" s="306"/>
      <c r="AE924" s="306"/>
      <c r="AF924" s="306"/>
      <c r="AG924" s="306"/>
      <c r="AH924" s="306"/>
      <c r="AI924" s="306"/>
    </row>
    <row r="925" spans="1:35" s="24" customFormat="1" ht="15.75">
      <c r="A925" s="120"/>
      <c r="B925" s="111"/>
      <c r="C925" s="90"/>
      <c r="D925" s="90"/>
      <c r="E925" s="23"/>
      <c r="F925" s="306"/>
      <c r="G925" s="306"/>
      <c r="H925" s="306"/>
      <c r="I925" s="306"/>
      <c r="J925" s="306"/>
      <c r="K925" s="306"/>
      <c r="L925" s="306"/>
      <c r="M925" s="306"/>
      <c r="N925" s="306"/>
      <c r="O925" s="306"/>
      <c r="P925" s="306"/>
      <c r="Q925" s="306"/>
      <c r="R925" s="306"/>
      <c r="S925" s="306"/>
      <c r="T925" s="306"/>
      <c r="U925" s="306"/>
      <c r="V925" s="306"/>
      <c r="W925" s="306"/>
      <c r="X925" s="306"/>
      <c r="Y925" s="306"/>
      <c r="Z925" s="306"/>
      <c r="AA925" s="306"/>
      <c r="AB925" s="306"/>
      <c r="AC925" s="306"/>
      <c r="AD925" s="306"/>
      <c r="AE925" s="306"/>
      <c r="AF925" s="306"/>
      <c r="AG925" s="306"/>
      <c r="AH925" s="306"/>
      <c r="AI925" s="306"/>
    </row>
    <row r="926" spans="1:35" s="24" customFormat="1" ht="15.75">
      <c r="A926" s="120"/>
      <c r="B926" s="111"/>
      <c r="C926" s="90"/>
      <c r="D926" s="90"/>
      <c r="E926" s="23"/>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6"/>
      <c r="AD926" s="306"/>
      <c r="AE926" s="306"/>
      <c r="AF926" s="306"/>
      <c r="AG926" s="306"/>
      <c r="AH926" s="306"/>
      <c r="AI926" s="306"/>
    </row>
    <row r="927" spans="1:35" s="24" customFormat="1" ht="15.75">
      <c r="A927" s="120"/>
      <c r="B927" s="111"/>
      <c r="C927" s="90"/>
      <c r="D927" s="90"/>
      <c r="E927" s="23"/>
      <c r="F927" s="306"/>
      <c r="G927" s="306"/>
      <c r="H927" s="306"/>
      <c r="I927" s="306"/>
      <c r="J927" s="306"/>
      <c r="K927" s="306"/>
      <c r="L927" s="306"/>
      <c r="M927" s="306"/>
      <c r="N927" s="306"/>
      <c r="O927" s="306"/>
      <c r="P927" s="306"/>
      <c r="Q927" s="306"/>
      <c r="R927" s="306"/>
      <c r="S927" s="306"/>
      <c r="T927" s="306"/>
      <c r="U927" s="306"/>
      <c r="V927" s="306"/>
      <c r="W927" s="306"/>
      <c r="X927" s="306"/>
      <c r="Y927" s="306"/>
      <c r="Z927" s="306"/>
      <c r="AA927" s="306"/>
      <c r="AB927" s="306"/>
      <c r="AC927" s="306"/>
      <c r="AD927" s="306"/>
      <c r="AE927" s="306"/>
      <c r="AF927" s="306"/>
      <c r="AG927" s="306"/>
      <c r="AH927" s="306"/>
      <c r="AI927" s="306"/>
    </row>
    <row r="928" spans="1:35" s="24" customFormat="1" ht="15.75">
      <c r="A928" s="120"/>
      <c r="B928" s="111"/>
      <c r="C928" s="90"/>
      <c r="D928" s="90"/>
      <c r="E928" s="23"/>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306"/>
      <c r="AF928" s="306"/>
      <c r="AG928" s="306"/>
      <c r="AH928" s="306"/>
      <c r="AI928" s="306"/>
    </row>
    <row r="929" spans="1:35" s="24" customFormat="1" ht="15.75">
      <c r="A929" s="120"/>
      <c r="B929" s="111"/>
      <c r="C929" s="90"/>
      <c r="D929" s="90"/>
      <c r="E929" s="23"/>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6"/>
      <c r="AD929" s="306"/>
      <c r="AE929" s="306"/>
      <c r="AF929" s="306"/>
      <c r="AG929" s="306"/>
      <c r="AH929" s="306"/>
      <c r="AI929" s="306"/>
    </row>
    <row r="930" spans="1:35" s="24" customFormat="1" ht="15.75">
      <c r="A930" s="120"/>
      <c r="B930" s="111"/>
      <c r="C930" s="90"/>
      <c r="D930" s="90"/>
      <c r="E930" s="23"/>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6"/>
      <c r="AD930" s="306"/>
      <c r="AE930" s="306"/>
      <c r="AF930" s="306"/>
      <c r="AG930" s="306"/>
      <c r="AH930" s="306"/>
      <c r="AI930" s="306"/>
    </row>
    <row r="931" spans="1:35" s="24" customFormat="1" ht="15.75">
      <c r="A931" s="120"/>
      <c r="B931" s="111"/>
      <c r="C931" s="90"/>
      <c r="D931" s="90"/>
      <c r="E931" s="23"/>
      <c r="F931" s="306"/>
      <c r="G931" s="306"/>
      <c r="H931" s="306"/>
      <c r="I931" s="306"/>
      <c r="J931" s="306"/>
      <c r="K931" s="306"/>
      <c r="L931" s="306"/>
      <c r="M931" s="306"/>
      <c r="N931" s="306"/>
      <c r="O931" s="306"/>
      <c r="P931" s="306"/>
      <c r="Q931" s="306"/>
      <c r="R931" s="306"/>
      <c r="S931" s="306"/>
      <c r="T931" s="306"/>
      <c r="U931" s="306"/>
      <c r="V931" s="306"/>
      <c r="W931" s="306"/>
      <c r="X931" s="306"/>
      <c r="Y931" s="306"/>
      <c r="Z931" s="306"/>
      <c r="AA931" s="306"/>
      <c r="AB931" s="306"/>
      <c r="AC931" s="306"/>
      <c r="AD931" s="306"/>
      <c r="AE931" s="306"/>
      <c r="AF931" s="306"/>
      <c r="AG931" s="306"/>
      <c r="AH931" s="306"/>
      <c r="AI931" s="306"/>
    </row>
    <row r="932" spans="1:35" s="24" customFormat="1" ht="15.75">
      <c r="A932" s="120"/>
      <c r="B932" s="111"/>
      <c r="C932" s="90"/>
      <c r="D932" s="90"/>
      <c r="E932" s="23"/>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306"/>
      <c r="AE932" s="306"/>
      <c r="AF932" s="306"/>
      <c r="AG932" s="306"/>
      <c r="AH932" s="306"/>
      <c r="AI932" s="306"/>
    </row>
    <row r="933" spans="1:35" s="24" customFormat="1" ht="15.75">
      <c r="A933" s="120"/>
      <c r="B933" s="111"/>
      <c r="C933" s="90"/>
      <c r="D933" s="90"/>
      <c r="E933" s="23"/>
      <c r="F933" s="306"/>
      <c r="G933" s="306"/>
      <c r="H933" s="306"/>
      <c r="I933" s="306"/>
      <c r="J933" s="306"/>
      <c r="K933" s="306"/>
      <c r="L933" s="306"/>
      <c r="M933" s="306"/>
      <c r="N933" s="306"/>
      <c r="O933" s="306"/>
      <c r="P933" s="306"/>
      <c r="Q933" s="306"/>
      <c r="R933" s="306"/>
      <c r="S933" s="306"/>
      <c r="T933" s="306"/>
      <c r="U933" s="306"/>
      <c r="V933" s="306"/>
      <c r="W933" s="306"/>
      <c r="X933" s="306"/>
      <c r="Y933" s="306"/>
      <c r="Z933" s="306"/>
      <c r="AA933" s="306"/>
      <c r="AB933" s="306"/>
      <c r="AC933" s="306"/>
      <c r="AD933" s="306"/>
      <c r="AE933" s="306"/>
      <c r="AF933" s="306"/>
      <c r="AG933" s="306"/>
      <c r="AH933" s="306"/>
      <c r="AI933" s="306"/>
    </row>
    <row r="934" spans="1:35" s="24" customFormat="1" ht="15.75">
      <c r="A934" s="120"/>
      <c r="B934" s="111"/>
      <c r="C934" s="90"/>
      <c r="D934" s="90"/>
      <c r="E934" s="23"/>
      <c r="F934" s="306"/>
      <c r="G934" s="306"/>
      <c r="H934" s="306"/>
      <c r="I934" s="306"/>
      <c r="J934" s="306"/>
      <c r="K934" s="306"/>
      <c r="L934" s="306"/>
      <c r="M934" s="306"/>
      <c r="N934" s="306"/>
      <c r="O934" s="306"/>
      <c r="P934" s="306"/>
      <c r="Q934" s="306"/>
      <c r="R934" s="306"/>
      <c r="S934" s="306"/>
      <c r="T934" s="306"/>
      <c r="U934" s="306"/>
      <c r="V934" s="306"/>
      <c r="W934" s="306"/>
      <c r="X934" s="306"/>
      <c r="Y934" s="306"/>
      <c r="Z934" s="306"/>
      <c r="AA934" s="306"/>
      <c r="AB934" s="306"/>
      <c r="AC934" s="306"/>
      <c r="AD934" s="306"/>
      <c r="AE934" s="306"/>
      <c r="AF934" s="306"/>
      <c r="AG934" s="306"/>
      <c r="AH934" s="306"/>
      <c r="AI934" s="306"/>
    </row>
    <row r="935" spans="1:35" s="24" customFormat="1" ht="15.75">
      <c r="A935" s="120"/>
      <c r="B935" s="111"/>
      <c r="C935" s="90"/>
      <c r="D935" s="90"/>
      <c r="E935" s="23"/>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306"/>
      <c r="AE935" s="306"/>
      <c r="AF935" s="306"/>
      <c r="AG935" s="306"/>
      <c r="AH935" s="306"/>
      <c r="AI935" s="306"/>
    </row>
    <row r="936" spans="1:35" s="24" customFormat="1" ht="15.75">
      <c r="A936" s="120"/>
      <c r="B936" s="111"/>
      <c r="C936" s="90"/>
      <c r="D936" s="90"/>
      <c r="E936" s="23"/>
      <c r="F936" s="306"/>
      <c r="G936" s="306"/>
      <c r="H936" s="306"/>
      <c r="I936" s="306"/>
      <c r="J936" s="306"/>
      <c r="K936" s="306"/>
      <c r="L936" s="306"/>
      <c r="M936" s="306"/>
      <c r="N936" s="306"/>
      <c r="O936" s="306"/>
      <c r="P936" s="306"/>
      <c r="Q936" s="306"/>
      <c r="R936" s="306"/>
      <c r="S936" s="306"/>
      <c r="T936" s="306"/>
      <c r="U936" s="306"/>
      <c r="V936" s="306"/>
      <c r="W936" s="306"/>
      <c r="X936" s="306"/>
      <c r="Y936" s="306"/>
      <c r="Z936" s="306"/>
      <c r="AA936" s="306"/>
      <c r="AB936" s="306"/>
      <c r="AC936" s="306"/>
      <c r="AD936" s="306"/>
      <c r="AE936" s="306"/>
      <c r="AF936" s="306"/>
      <c r="AG936" s="306"/>
      <c r="AH936" s="306"/>
      <c r="AI936" s="306"/>
    </row>
    <row r="937" spans="1:35" s="24" customFormat="1" ht="15.75">
      <c r="A937" s="120"/>
      <c r="B937" s="111"/>
      <c r="C937" s="90"/>
      <c r="D937" s="90"/>
      <c r="E937" s="23"/>
      <c r="F937" s="306"/>
      <c r="G937" s="306"/>
      <c r="H937" s="306"/>
      <c r="I937" s="306"/>
      <c r="J937" s="306"/>
      <c r="K937" s="306"/>
      <c r="L937" s="306"/>
      <c r="M937" s="306"/>
      <c r="N937" s="306"/>
      <c r="O937" s="306"/>
      <c r="P937" s="306"/>
      <c r="Q937" s="306"/>
      <c r="R937" s="306"/>
      <c r="S937" s="306"/>
      <c r="T937" s="306"/>
      <c r="U937" s="306"/>
      <c r="V937" s="306"/>
      <c r="W937" s="306"/>
      <c r="X937" s="306"/>
      <c r="Y937" s="306"/>
      <c r="Z937" s="306"/>
      <c r="AA937" s="306"/>
      <c r="AB937" s="306"/>
      <c r="AC937" s="306"/>
      <c r="AD937" s="306"/>
      <c r="AE937" s="306"/>
      <c r="AF937" s="306"/>
      <c r="AG937" s="306"/>
      <c r="AH937" s="306"/>
      <c r="AI937" s="306"/>
    </row>
    <row r="938" spans="1:35" s="24" customFormat="1" ht="15.75">
      <c r="A938" s="120"/>
      <c r="B938" s="111"/>
      <c r="C938" s="90"/>
      <c r="D938" s="90"/>
      <c r="E938" s="23"/>
      <c r="F938" s="306"/>
      <c r="G938" s="306"/>
      <c r="H938" s="306"/>
      <c r="I938" s="306"/>
      <c r="J938" s="306"/>
      <c r="K938" s="306"/>
      <c r="L938" s="306"/>
      <c r="M938" s="306"/>
      <c r="N938" s="306"/>
      <c r="O938" s="306"/>
      <c r="P938" s="306"/>
      <c r="Q938" s="306"/>
      <c r="R938" s="306"/>
      <c r="S938" s="306"/>
      <c r="T938" s="306"/>
      <c r="U938" s="306"/>
      <c r="V938" s="306"/>
      <c r="W938" s="306"/>
      <c r="X938" s="306"/>
      <c r="Y938" s="306"/>
      <c r="Z938" s="306"/>
      <c r="AA938" s="306"/>
      <c r="AB938" s="306"/>
      <c r="AC938" s="306"/>
      <c r="AD938" s="306"/>
      <c r="AE938" s="306"/>
      <c r="AF938" s="306"/>
      <c r="AG938" s="306"/>
      <c r="AH938" s="306"/>
      <c r="AI938" s="306"/>
    </row>
    <row r="939" spans="1:35" s="24" customFormat="1" ht="15.75">
      <c r="A939" s="120"/>
      <c r="B939" s="111"/>
      <c r="C939" s="90"/>
      <c r="D939" s="90"/>
      <c r="E939" s="23"/>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306"/>
      <c r="AE939" s="306"/>
      <c r="AF939" s="306"/>
      <c r="AG939" s="306"/>
      <c r="AH939" s="306"/>
      <c r="AI939" s="306"/>
    </row>
    <row r="940" spans="1:35" s="24" customFormat="1" ht="15.75">
      <c r="A940" s="120"/>
      <c r="B940" s="111"/>
      <c r="C940" s="90"/>
      <c r="D940" s="90"/>
      <c r="E940" s="23"/>
      <c r="F940" s="306"/>
      <c r="G940" s="306"/>
      <c r="H940" s="306"/>
      <c r="I940" s="306"/>
      <c r="J940" s="306"/>
      <c r="K940" s="306"/>
      <c r="L940" s="306"/>
      <c r="M940" s="306"/>
      <c r="N940" s="306"/>
      <c r="O940" s="306"/>
      <c r="P940" s="306"/>
      <c r="Q940" s="306"/>
      <c r="R940" s="306"/>
      <c r="S940" s="306"/>
      <c r="T940" s="306"/>
      <c r="U940" s="306"/>
      <c r="V940" s="306"/>
      <c r="W940" s="306"/>
      <c r="X940" s="306"/>
      <c r="Y940" s="306"/>
      <c r="Z940" s="306"/>
      <c r="AA940" s="306"/>
      <c r="AB940" s="306"/>
      <c r="AC940" s="306"/>
      <c r="AD940" s="306"/>
      <c r="AE940" s="306"/>
      <c r="AF940" s="306"/>
      <c r="AG940" s="306"/>
      <c r="AH940" s="306"/>
      <c r="AI940" s="306"/>
    </row>
    <row r="941" spans="1:35" s="24" customFormat="1" ht="15.75">
      <c r="A941" s="120"/>
      <c r="B941" s="111"/>
      <c r="C941" s="90"/>
      <c r="D941" s="90"/>
      <c r="E941" s="23"/>
      <c r="F941" s="306"/>
      <c r="G941" s="306"/>
      <c r="H941" s="306"/>
      <c r="I941" s="306"/>
      <c r="J941" s="306"/>
      <c r="K941" s="306"/>
      <c r="L941" s="306"/>
      <c r="M941" s="306"/>
      <c r="N941" s="306"/>
      <c r="O941" s="306"/>
      <c r="P941" s="306"/>
      <c r="Q941" s="306"/>
      <c r="R941" s="306"/>
      <c r="S941" s="306"/>
      <c r="T941" s="306"/>
      <c r="U941" s="306"/>
      <c r="V941" s="306"/>
      <c r="W941" s="306"/>
      <c r="X941" s="306"/>
      <c r="Y941" s="306"/>
      <c r="Z941" s="306"/>
      <c r="AA941" s="306"/>
      <c r="AB941" s="306"/>
      <c r="AC941" s="306"/>
      <c r="AD941" s="306"/>
      <c r="AE941" s="306"/>
      <c r="AF941" s="306"/>
      <c r="AG941" s="306"/>
      <c r="AH941" s="306"/>
      <c r="AI941" s="306"/>
    </row>
    <row r="942" spans="1:35" s="24" customFormat="1" ht="15.75">
      <c r="A942" s="120"/>
      <c r="B942" s="111"/>
      <c r="C942" s="90"/>
      <c r="D942" s="90"/>
      <c r="E942" s="23"/>
      <c r="F942" s="306"/>
      <c r="G942" s="306"/>
      <c r="H942" s="306"/>
      <c r="I942" s="306"/>
      <c r="J942" s="306"/>
      <c r="K942" s="306"/>
      <c r="L942" s="306"/>
      <c r="M942" s="306"/>
      <c r="N942" s="306"/>
      <c r="O942" s="306"/>
      <c r="P942" s="306"/>
      <c r="Q942" s="306"/>
      <c r="R942" s="306"/>
      <c r="S942" s="306"/>
      <c r="T942" s="306"/>
      <c r="U942" s="306"/>
      <c r="V942" s="306"/>
      <c r="W942" s="306"/>
      <c r="X942" s="306"/>
      <c r="Y942" s="306"/>
      <c r="Z942" s="306"/>
      <c r="AA942" s="306"/>
      <c r="AB942" s="306"/>
      <c r="AC942" s="306"/>
      <c r="AD942" s="306"/>
      <c r="AE942" s="306"/>
      <c r="AF942" s="306"/>
      <c r="AG942" s="306"/>
      <c r="AH942" s="306"/>
      <c r="AI942" s="306"/>
    </row>
    <row r="943" spans="1:35" s="24" customFormat="1" ht="15.75">
      <c r="A943" s="120"/>
      <c r="B943" s="111"/>
      <c r="C943" s="90"/>
      <c r="D943" s="90"/>
      <c r="E943" s="23"/>
      <c r="F943" s="306"/>
      <c r="G943" s="306"/>
      <c r="H943" s="306"/>
      <c r="I943" s="306"/>
      <c r="J943" s="306"/>
      <c r="K943" s="306"/>
      <c r="L943" s="306"/>
      <c r="M943" s="306"/>
      <c r="N943" s="306"/>
      <c r="O943" s="306"/>
      <c r="P943" s="306"/>
      <c r="Q943" s="306"/>
      <c r="R943" s="306"/>
      <c r="S943" s="306"/>
      <c r="T943" s="306"/>
      <c r="U943" s="306"/>
      <c r="V943" s="306"/>
      <c r="W943" s="306"/>
      <c r="X943" s="306"/>
      <c r="Y943" s="306"/>
      <c r="Z943" s="306"/>
      <c r="AA943" s="306"/>
      <c r="AB943" s="306"/>
      <c r="AC943" s="306"/>
      <c r="AD943" s="306"/>
      <c r="AE943" s="306"/>
      <c r="AF943" s="306"/>
      <c r="AG943" s="306"/>
      <c r="AH943" s="306"/>
      <c r="AI943" s="306"/>
    </row>
    <row r="944" spans="1:35" s="24" customFormat="1" ht="15.75">
      <c r="A944" s="120"/>
      <c r="B944" s="111"/>
      <c r="C944" s="90"/>
      <c r="D944" s="90"/>
      <c r="E944" s="23"/>
      <c r="F944" s="306"/>
      <c r="G944" s="306"/>
      <c r="H944" s="306"/>
      <c r="I944" s="306"/>
      <c r="J944" s="306"/>
      <c r="K944" s="306"/>
      <c r="L944" s="306"/>
      <c r="M944" s="306"/>
      <c r="N944" s="306"/>
      <c r="O944" s="306"/>
      <c r="P944" s="306"/>
      <c r="Q944" s="306"/>
      <c r="R944" s="306"/>
      <c r="S944" s="306"/>
      <c r="T944" s="306"/>
      <c r="U944" s="306"/>
      <c r="V944" s="306"/>
      <c r="W944" s="306"/>
      <c r="X944" s="306"/>
      <c r="Y944" s="306"/>
      <c r="Z944" s="306"/>
      <c r="AA944" s="306"/>
      <c r="AB944" s="306"/>
      <c r="AC944" s="306"/>
      <c r="AD944" s="306"/>
      <c r="AE944" s="306"/>
      <c r="AF944" s="306"/>
      <c r="AG944" s="306"/>
      <c r="AH944" s="306"/>
      <c r="AI944" s="306"/>
    </row>
    <row r="945" spans="1:35" s="24" customFormat="1" ht="15.75">
      <c r="A945" s="120"/>
      <c r="B945" s="111"/>
      <c r="C945" s="90"/>
      <c r="D945" s="90"/>
      <c r="E945" s="23"/>
      <c r="F945" s="306"/>
      <c r="G945" s="306"/>
      <c r="H945" s="306"/>
      <c r="I945" s="306"/>
      <c r="J945" s="306"/>
      <c r="K945" s="306"/>
      <c r="L945" s="306"/>
      <c r="M945" s="306"/>
      <c r="N945" s="306"/>
      <c r="O945" s="306"/>
      <c r="P945" s="306"/>
      <c r="Q945" s="306"/>
      <c r="R945" s="306"/>
      <c r="S945" s="306"/>
      <c r="T945" s="306"/>
      <c r="U945" s="306"/>
      <c r="V945" s="306"/>
      <c r="W945" s="306"/>
      <c r="X945" s="306"/>
      <c r="Y945" s="306"/>
      <c r="Z945" s="306"/>
      <c r="AA945" s="306"/>
      <c r="AB945" s="306"/>
      <c r="AC945" s="306"/>
      <c r="AD945" s="306"/>
      <c r="AE945" s="306"/>
      <c r="AF945" s="306"/>
      <c r="AG945" s="306"/>
      <c r="AH945" s="306"/>
      <c r="AI945" s="306"/>
    </row>
    <row r="946" spans="1:35" s="24" customFormat="1" ht="15.75">
      <c r="A946" s="120"/>
      <c r="B946" s="111"/>
      <c r="C946" s="90"/>
      <c r="D946" s="90"/>
      <c r="E946" s="23"/>
      <c r="F946" s="306"/>
      <c r="G946" s="306"/>
      <c r="H946" s="306"/>
      <c r="I946" s="306"/>
      <c r="J946" s="306"/>
      <c r="K946" s="306"/>
      <c r="L946" s="306"/>
      <c r="M946" s="306"/>
      <c r="N946" s="306"/>
      <c r="O946" s="306"/>
      <c r="P946" s="306"/>
      <c r="Q946" s="306"/>
      <c r="R946" s="306"/>
      <c r="S946" s="306"/>
      <c r="T946" s="306"/>
      <c r="U946" s="306"/>
      <c r="V946" s="306"/>
      <c r="W946" s="306"/>
      <c r="X946" s="306"/>
      <c r="Y946" s="306"/>
      <c r="Z946" s="306"/>
      <c r="AA946" s="306"/>
      <c r="AB946" s="306"/>
      <c r="AC946" s="306"/>
      <c r="AD946" s="306"/>
      <c r="AE946" s="306"/>
      <c r="AF946" s="306"/>
      <c r="AG946" s="306"/>
      <c r="AH946" s="306"/>
      <c r="AI946" s="306"/>
    </row>
    <row r="947" spans="1:35" s="24" customFormat="1" ht="15.75">
      <c r="A947" s="120"/>
      <c r="B947" s="111"/>
      <c r="C947" s="90"/>
      <c r="D947" s="90"/>
      <c r="E947" s="23"/>
      <c r="F947" s="306"/>
      <c r="G947" s="306"/>
      <c r="H947" s="306"/>
      <c r="I947" s="306"/>
      <c r="J947" s="306"/>
      <c r="K947" s="306"/>
      <c r="L947" s="306"/>
      <c r="M947" s="306"/>
      <c r="N947" s="306"/>
      <c r="O947" s="306"/>
      <c r="P947" s="306"/>
      <c r="Q947" s="306"/>
      <c r="R947" s="306"/>
      <c r="S947" s="306"/>
      <c r="T947" s="306"/>
      <c r="U947" s="306"/>
      <c r="V947" s="306"/>
      <c r="W947" s="306"/>
      <c r="X947" s="306"/>
      <c r="Y947" s="306"/>
      <c r="Z947" s="306"/>
      <c r="AA947" s="306"/>
      <c r="AB947" s="306"/>
      <c r="AC947" s="306"/>
      <c r="AD947" s="306"/>
      <c r="AE947" s="306"/>
      <c r="AF947" s="306"/>
      <c r="AG947" s="306"/>
      <c r="AH947" s="306"/>
      <c r="AI947" s="306"/>
    </row>
    <row r="948" spans="1:35" s="24" customFormat="1" ht="15.75">
      <c r="A948" s="120"/>
      <c r="B948" s="111"/>
      <c r="C948" s="90"/>
      <c r="D948" s="90"/>
      <c r="E948" s="23"/>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306"/>
      <c r="AE948" s="306"/>
      <c r="AF948" s="306"/>
      <c r="AG948" s="306"/>
      <c r="AH948" s="306"/>
      <c r="AI948" s="306"/>
    </row>
    <row r="949" spans="1:35" s="24" customFormat="1" ht="15.75">
      <c r="A949" s="120"/>
      <c r="B949" s="111"/>
      <c r="C949" s="90"/>
      <c r="D949" s="90"/>
      <c r="E949" s="23"/>
      <c r="F949" s="306"/>
      <c r="G949" s="306"/>
      <c r="H949" s="306"/>
      <c r="I949" s="306"/>
      <c r="J949" s="306"/>
      <c r="K949" s="306"/>
      <c r="L949" s="306"/>
      <c r="M949" s="306"/>
      <c r="N949" s="306"/>
      <c r="O949" s="306"/>
      <c r="P949" s="306"/>
      <c r="Q949" s="306"/>
      <c r="R949" s="306"/>
      <c r="S949" s="306"/>
      <c r="T949" s="306"/>
      <c r="U949" s="306"/>
      <c r="V949" s="306"/>
      <c r="W949" s="306"/>
      <c r="X949" s="306"/>
      <c r="Y949" s="306"/>
      <c r="Z949" s="306"/>
      <c r="AA949" s="306"/>
      <c r="AB949" s="306"/>
      <c r="AC949" s="306"/>
      <c r="AD949" s="306"/>
      <c r="AE949" s="306"/>
      <c r="AF949" s="306"/>
      <c r="AG949" s="306"/>
      <c r="AH949" s="306"/>
      <c r="AI949" s="306"/>
    </row>
    <row r="950" spans="1:35" s="24" customFormat="1" ht="15.75">
      <c r="A950" s="120"/>
      <c r="B950" s="111"/>
      <c r="C950" s="90"/>
      <c r="D950" s="90"/>
      <c r="E950" s="23"/>
      <c r="F950" s="306"/>
      <c r="G950" s="306"/>
      <c r="H950" s="306"/>
      <c r="I950" s="306"/>
      <c r="J950" s="306"/>
      <c r="K950" s="306"/>
      <c r="L950" s="306"/>
      <c r="M950" s="306"/>
      <c r="N950" s="306"/>
      <c r="O950" s="306"/>
      <c r="P950" s="306"/>
      <c r="Q950" s="306"/>
      <c r="R950" s="306"/>
      <c r="S950" s="306"/>
      <c r="T950" s="306"/>
      <c r="U950" s="306"/>
      <c r="V950" s="306"/>
      <c r="W950" s="306"/>
      <c r="X950" s="306"/>
      <c r="Y950" s="306"/>
      <c r="Z950" s="306"/>
      <c r="AA950" s="306"/>
      <c r="AB950" s="306"/>
      <c r="AC950" s="306"/>
      <c r="AD950" s="306"/>
      <c r="AE950" s="306"/>
      <c r="AF950" s="306"/>
      <c r="AG950" s="306"/>
      <c r="AH950" s="306"/>
      <c r="AI950" s="306"/>
    </row>
    <row r="951" spans="1:35" s="24" customFormat="1" ht="15.75">
      <c r="A951" s="120"/>
      <c r="B951" s="111"/>
      <c r="C951" s="90"/>
      <c r="D951" s="90"/>
      <c r="E951" s="23"/>
      <c r="F951" s="306"/>
      <c r="G951" s="306"/>
      <c r="H951" s="306"/>
      <c r="I951" s="306"/>
      <c r="J951" s="306"/>
      <c r="K951" s="306"/>
      <c r="L951" s="306"/>
      <c r="M951" s="306"/>
      <c r="N951" s="306"/>
      <c r="O951" s="306"/>
      <c r="P951" s="306"/>
      <c r="Q951" s="306"/>
      <c r="R951" s="306"/>
      <c r="S951" s="306"/>
      <c r="T951" s="306"/>
      <c r="U951" s="306"/>
      <c r="V951" s="306"/>
      <c r="W951" s="306"/>
      <c r="X951" s="306"/>
      <c r="Y951" s="306"/>
      <c r="Z951" s="306"/>
      <c r="AA951" s="306"/>
      <c r="AB951" s="306"/>
      <c r="AC951" s="306"/>
      <c r="AD951" s="306"/>
      <c r="AE951" s="306"/>
      <c r="AF951" s="306"/>
      <c r="AG951" s="306"/>
      <c r="AH951" s="306"/>
      <c r="AI951" s="306"/>
    </row>
    <row r="952" spans="1:35" s="24" customFormat="1" ht="15.75">
      <c r="A952" s="120"/>
      <c r="B952" s="111"/>
      <c r="C952" s="90"/>
      <c r="D952" s="90"/>
      <c r="E952" s="23"/>
      <c r="F952" s="306"/>
      <c r="G952" s="306"/>
      <c r="H952" s="306"/>
      <c r="I952" s="306"/>
      <c r="J952" s="306"/>
      <c r="K952" s="306"/>
      <c r="L952" s="306"/>
      <c r="M952" s="306"/>
      <c r="N952" s="306"/>
      <c r="O952" s="306"/>
      <c r="P952" s="306"/>
      <c r="Q952" s="306"/>
      <c r="R952" s="306"/>
      <c r="S952" s="306"/>
      <c r="T952" s="306"/>
      <c r="U952" s="306"/>
      <c r="V952" s="306"/>
      <c r="W952" s="306"/>
      <c r="X952" s="306"/>
      <c r="Y952" s="306"/>
      <c r="Z952" s="306"/>
      <c r="AA952" s="306"/>
      <c r="AB952" s="306"/>
      <c r="AC952" s="306"/>
      <c r="AD952" s="306"/>
      <c r="AE952" s="306"/>
      <c r="AF952" s="306"/>
      <c r="AG952" s="306"/>
      <c r="AH952" s="306"/>
      <c r="AI952" s="306"/>
    </row>
    <row r="953" spans="1:35" s="24" customFormat="1" ht="15.75">
      <c r="A953" s="120"/>
      <c r="B953" s="111"/>
      <c r="C953" s="90"/>
      <c r="D953" s="90"/>
      <c r="E953" s="23"/>
      <c r="F953" s="306"/>
      <c r="G953" s="306"/>
      <c r="H953" s="306"/>
      <c r="I953" s="306"/>
      <c r="J953" s="306"/>
      <c r="K953" s="306"/>
      <c r="L953" s="306"/>
      <c r="M953" s="306"/>
      <c r="N953" s="306"/>
      <c r="O953" s="306"/>
      <c r="P953" s="306"/>
      <c r="Q953" s="306"/>
      <c r="R953" s="306"/>
      <c r="S953" s="306"/>
      <c r="T953" s="306"/>
      <c r="U953" s="306"/>
      <c r="V953" s="306"/>
      <c r="W953" s="306"/>
      <c r="X953" s="306"/>
      <c r="Y953" s="306"/>
      <c r="Z953" s="306"/>
      <c r="AA953" s="306"/>
      <c r="AB953" s="306"/>
      <c r="AC953" s="306"/>
      <c r="AD953" s="306"/>
      <c r="AE953" s="306"/>
      <c r="AF953" s="306"/>
      <c r="AG953" s="306"/>
      <c r="AH953" s="306"/>
      <c r="AI953" s="306"/>
    </row>
    <row r="954" spans="1:35" s="24" customFormat="1" ht="15.75">
      <c r="A954" s="120"/>
      <c r="B954" s="111"/>
      <c r="C954" s="90"/>
      <c r="D954" s="90"/>
      <c r="E954" s="23"/>
      <c r="F954" s="306"/>
      <c r="G954" s="306"/>
      <c r="H954" s="306"/>
      <c r="I954" s="306"/>
      <c r="J954" s="306"/>
      <c r="K954" s="306"/>
      <c r="L954" s="306"/>
      <c r="M954" s="306"/>
      <c r="N954" s="306"/>
      <c r="O954" s="306"/>
      <c r="P954" s="306"/>
      <c r="Q954" s="306"/>
      <c r="R954" s="306"/>
      <c r="S954" s="306"/>
      <c r="T954" s="306"/>
      <c r="U954" s="306"/>
      <c r="V954" s="306"/>
      <c r="W954" s="306"/>
      <c r="X954" s="306"/>
      <c r="Y954" s="306"/>
      <c r="Z954" s="306"/>
      <c r="AA954" s="306"/>
      <c r="AB954" s="306"/>
      <c r="AC954" s="306"/>
      <c r="AD954" s="306"/>
      <c r="AE954" s="306"/>
      <c r="AF954" s="306"/>
      <c r="AG954" s="306"/>
      <c r="AH954" s="306"/>
      <c r="AI954" s="306"/>
    </row>
    <row r="955" spans="1:35" s="24" customFormat="1" ht="15.75">
      <c r="A955" s="120"/>
      <c r="B955" s="111"/>
      <c r="C955" s="90"/>
      <c r="D955" s="90"/>
      <c r="E955" s="23"/>
      <c r="F955" s="306"/>
      <c r="G955" s="306"/>
      <c r="H955" s="306"/>
      <c r="I955" s="306"/>
      <c r="J955" s="306"/>
      <c r="K955" s="306"/>
      <c r="L955" s="306"/>
      <c r="M955" s="306"/>
      <c r="N955" s="306"/>
      <c r="O955" s="306"/>
      <c r="P955" s="306"/>
      <c r="Q955" s="306"/>
      <c r="R955" s="306"/>
      <c r="S955" s="306"/>
      <c r="T955" s="306"/>
      <c r="U955" s="306"/>
      <c r="V955" s="306"/>
      <c r="W955" s="306"/>
      <c r="X955" s="306"/>
      <c r="Y955" s="306"/>
      <c r="Z955" s="306"/>
      <c r="AA955" s="306"/>
      <c r="AB955" s="306"/>
      <c r="AC955" s="306"/>
      <c r="AD955" s="306"/>
      <c r="AE955" s="306"/>
      <c r="AF955" s="306"/>
      <c r="AG955" s="306"/>
      <c r="AH955" s="306"/>
      <c r="AI955" s="306"/>
    </row>
    <row r="956" spans="1:35" s="24" customFormat="1" ht="15.75">
      <c r="A956" s="120"/>
      <c r="B956" s="111"/>
      <c r="C956" s="90"/>
      <c r="D956" s="90"/>
      <c r="E956" s="23"/>
      <c r="F956" s="306"/>
      <c r="G956" s="306"/>
      <c r="H956" s="306"/>
      <c r="I956" s="306"/>
      <c r="J956" s="306"/>
      <c r="K956" s="306"/>
      <c r="L956" s="306"/>
      <c r="M956" s="306"/>
      <c r="N956" s="306"/>
      <c r="O956" s="306"/>
      <c r="P956" s="306"/>
      <c r="Q956" s="306"/>
      <c r="R956" s="306"/>
      <c r="S956" s="306"/>
      <c r="T956" s="306"/>
      <c r="U956" s="306"/>
      <c r="V956" s="306"/>
      <c r="W956" s="306"/>
      <c r="X956" s="306"/>
      <c r="Y956" s="306"/>
      <c r="Z956" s="306"/>
      <c r="AA956" s="306"/>
      <c r="AB956" s="306"/>
      <c r="AC956" s="306"/>
      <c r="AD956" s="306"/>
      <c r="AE956" s="306"/>
      <c r="AF956" s="306"/>
      <c r="AG956" s="306"/>
      <c r="AH956" s="306"/>
      <c r="AI956" s="306"/>
    </row>
    <row r="957" spans="1:35" s="24" customFormat="1" ht="15.75">
      <c r="A957" s="120"/>
      <c r="B957" s="111"/>
      <c r="C957" s="90"/>
      <c r="D957" s="90"/>
      <c r="E957" s="23"/>
      <c r="F957" s="306"/>
      <c r="G957" s="306"/>
      <c r="H957" s="306"/>
      <c r="I957" s="306"/>
      <c r="J957" s="306"/>
      <c r="K957" s="306"/>
      <c r="L957" s="306"/>
      <c r="M957" s="306"/>
      <c r="N957" s="306"/>
      <c r="O957" s="306"/>
      <c r="P957" s="306"/>
      <c r="Q957" s="306"/>
      <c r="R957" s="306"/>
      <c r="S957" s="306"/>
      <c r="T957" s="306"/>
      <c r="U957" s="306"/>
      <c r="V957" s="306"/>
      <c r="W957" s="306"/>
      <c r="X957" s="306"/>
      <c r="Y957" s="306"/>
      <c r="Z957" s="306"/>
      <c r="AA957" s="306"/>
      <c r="AB957" s="306"/>
      <c r="AC957" s="306"/>
      <c r="AD957" s="306"/>
      <c r="AE957" s="306"/>
      <c r="AF957" s="306"/>
      <c r="AG957" s="306"/>
      <c r="AH957" s="306"/>
      <c r="AI957" s="306"/>
    </row>
    <row r="958" spans="1:35" s="24" customFormat="1" ht="15.75">
      <c r="A958" s="120"/>
      <c r="B958" s="111"/>
      <c r="C958" s="90"/>
      <c r="D958" s="90"/>
      <c r="E958" s="23"/>
      <c r="F958" s="306"/>
      <c r="G958" s="306"/>
      <c r="H958" s="306"/>
      <c r="I958" s="306"/>
      <c r="J958" s="306"/>
      <c r="K958" s="306"/>
      <c r="L958" s="306"/>
      <c r="M958" s="306"/>
      <c r="N958" s="306"/>
      <c r="O958" s="306"/>
      <c r="P958" s="306"/>
      <c r="Q958" s="306"/>
      <c r="R958" s="306"/>
      <c r="S958" s="306"/>
      <c r="T958" s="306"/>
      <c r="U958" s="306"/>
      <c r="V958" s="306"/>
      <c r="W958" s="306"/>
      <c r="X958" s="306"/>
      <c r="Y958" s="306"/>
      <c r="Z958" s="306"/>
      <c r="AA958" s="306"/>
      <c r="AB958" s="306"/>
      <c r="AC958" s="306"/>
      <c r="AD958" s="306"/>
      <c r="AE958" s="306"/>
      <c r="AF958" s="306"/>
      <c r="AG958" s="306"/>
      <c r="AH958" s="306"/>
      <c r="AI958" s="306"/>
    </row>
    <row r="959" spans="1:35" s="24" customFormat="1" ht="15.75">
      <c r="A959" s="120"/>
      <c r="B959" s="111"/>
      <c r="C959" s="90"/>
      <c r="D959" s="90"/>
      <c r="E959" s="23"/>
      <c r="F959" s="306"/>
      <c r="G959" s="306"/>
      <c r="H959" s="306"/>
      <c r="I959" s="306"/>
      <c r="J959" s="306"/>
      <c r="K959" s="306"/>
      <c r="L959" s="306"/>
      <c r="M959" s="306"/>
      <c r="N959" s="306"/>
      <c r="O959" s="306"/>
      <c r="P959" s="306"/>
      <c r="Q959" s="306"/>
      <c r="R959" s="306"/>
      <c r="S959" s="306"/>
      <c r="T959" s="306"/>
      <c r="U959" s="306"/>
      <c r="V959" s="306"/>
      <c r="W959" s="306"/>
      <c r="X959" s="306"/>
      <c r="Y959" s="306"/>
      <c r="Z959" s="306"/>
      <c r="AA959" s="306"/>
      <c r="AB959" s="306"/>
      <c r="AC959" s="306"/>
      <c r="AD959" s="306"/>
      <c r="AE959" s="306"/>
      <c r="AF959" s="306"/>
      <c r="AG959" s="306"/>
      <c r="AH959" s="306"/>
      <c r="AI959" s="306"/>
    </row>
    <row r="960" spans="1:35" s="24" customFormat="1" ht="15.75">
      <c r="A960" s="120"/>
      <c r="B960" s="111"/>
      <c r="C960" s="90"/>
      <c r="D960" s="90"/>
      <c r="E960" s="23"/>
      <c r="F960" s="306"/>
      <c r="G960" s="306"/>
      <c r="H960" s="306"/>
      <c r="I960" s="306"/>
      <c r="J960" s="306"/>
      <c r="K960" s="306"/>
      <c r="L960" s="306"/>
      <c r="M960" s="306"/>
      <c r="N960" s="306"/>
      <c r="O960" s="306"/>
      <c r="P960" s="306"/>
      <c r="Q960" s="306"/>
      <c r="R960" s="306"/>
      <c r="S960" s="306"/>
      <c r="T960" s="306"/>
      <c r="U960" s="306"/>
      <c r="V960" s="306"/>
      <c r="W960" s="306"/>
      <c r="X960" s="306"/>
      <c r="Y960" s="306"/>
      <c r="Z960" s="306"/>
      <c r="AA960" s="306"/>
      <c r="AB960" s="306"/>
      <c r="AC960" s="306"/>
      <c r="AD960" s="306"/>
      <c r="AE960" s="306"/>
      <c r="AF960" s="306"/>
      <c r="AG960" s="306"/>
      <c r="AH960" s="306"/>
      <c r="AI960" s="306"/>
    </row>
    <row r="961" spans="1:35" s="24" customFormat="1" ht="15.75">
      <c r="A961" s="120"/>
      <c r="B961" s="111"/>
      <c r="C961" s="90"/>
      <c r="D961" s="90"/>
      <c r="E961" s="23"/>
      <c r="F961" s="306"/>
      <c r="G961" s="306"/>
      <c r="H961" s="306"/>
      <c r="I961" s="306"/>
      <c r="J961" s="306"/>
      <c r="K961" s="306"/>
      <c r="L961" s="306"/>
      <c r="M961" s="306"/>
      <c r="N961" s="306"/>
      <c r="O961" s="306"/>
      <c r="P961" s="306"/>
      <c r="Q961" s="306"/>
      <c r="R961" s="306"/>
      <c r="S961" s="306"/>
      <c r="T961" s="306"/>
      <c r="U961" s="306"/>
      <c r="V961" s="306"/>
      <c r="W961" s="306"/>
      <c r="X961" s="306"/>
      <c r="Y961" s="306"/>
      <c r="Z961" s="306"/>
      <c r="AA961" s="306"/>
      <c r="AB961" s="306"/>
      <c r="AC961" s="306"/>
      <c r="AD961" s="306"/>
      <c r="AE961" s="306"/>
      <c r="AF961" s="306"/>
      <c r="AG961" s="306"/>
      <c r="AH961" s="306"/>
      <c r="AI961" s="306"/>
    </row>
    <row r="962" spans="1:35" s="24" customFormat="1" ht="15.75">
      <c r="A962" s="120"/>
      <c r="B962" s="111"/>
      <c r="C962" s="90"/>
      <c r="D962" s="90"/>
      <c r="E962" s="23"/>
      <c r="F962" s="306"/>
      <c r="G962" s="306"/>
      <c r="H962" s="306"/>
      <c r="I962" s="306"/>
      <c r="J962" s="306"/>
      <c r="K962" s="306"/>
      <c r="L962" s="306"/>
      <c r="M962" s="306"/>
      <c r="N962" s="306"/>
      <c r="O962" s="306"/>
      <c r="P962" s="306"/>
      <c r="Q962" s="306"/>
      <c r="R962" s="306"/>
      <c r="S962" s="306"/>
      <c r="T962" s="306"/>
      <c r="U962" s="306"/>
      <c r="V962" s="306"/>
      <c r="W962" s="306"/>
      <c r="X962" s="306"/>
      <c r="Y962" s="306"/>
      <c r="Z962" s="306"/>
      <c r="AA962" s="306"/>
      <c r="AB962" s="306"/>
      <c r="AC962" s="306"/>
      <c r="AD962" s="306"/>
      <c r="AE962" s="306"/>
      <c r="AF962" s="306"/>
      <c r="AG962" s="306"/>
      <c r="AH962" s="306"/>
      <c r="AI962" s="306"/>
    </row>
    <row r="963" spans="1:35" s="24" customFormat="1" ht="15.75">
      <c r="A963" s="120"/>
      <c r="B963" s="111"/>
      <c r="C963" s="90"/>
      <c r="D963" s="90"/>
      <c r="E963" s="23"/>
      <c r="F963" s="306"/>
      <c r="G963" s="306"/>
      <c r="H963" s="306"/>
      <c r="I963" s="306"/>
      <c r="J963" s="306"/>
      <c r="K963" s="306"/>
      <c r="L963" s="306"/>
      <c r="M963" s="306"/>
      <c r="N963" s="306"/>
      <c r="O963" s="306"/>
      <c r="P963" s="306"/>
      <c r="Q963" s="306"/>
      <c r="R963" s="306"/>
      <c r="S963" s="306"/>
      <c r="T963" s="306"/>
      <c r="U963" s="306"/>
      <c r="V963" s="306"/>
      <c r="W963" s="306"/>
      <c r="X963" s="306"/>
      <c r="Y963" s="306"/>
      <c r="Z963" s="306"/>
      <c r="AA963" s="306"/>
      <c r="AB963" s="306"/>
      <c r="AC963" s="306"/>
      <c r="AD963" s="306"/>
      <c r="AE963" s="306"/>
      <c r="AF963" s="306"/>
      <c r="AG963" s="306"/>
      <c r="AH963" s="306"/>
      <c r="AI963" s="306"/>
    </row>
    <row r="964" spans="1:35" s="24" customFormat="1" ht="15.75">
      <c r="A964" s="120"/>
      <c r="B964" s="111"/>
      <c r="C964" s="90"/>
      <c r="D964" s="90"/>
      <c r="E964" s="23"/>
      <c r="F964" s="306"/>
      <c r="G964" s="306"/>
      <c r="H964" s="306"/>
      <c r="I964" s="306"/>
      <c r="J964" s="306"/>
      <c r="K964" s="306"/>
      <c r="L964" s="306"/>
      <c r="M964" s="306"/>
      <c r="N964" s="306"/>
      <c r="O964" s="306"/>
      <c r="P964" s="306"/>
      <c r="Q964" s="306"/>
      <c r="R964" s="306"/>
      <c r="S964" s="306"/>
      <c r="T964" s="306"/>
      <c r="U964" s="306"/>
      <c r="V964" s="306"/>
      <c r="W964" s="306"/>
      <c r="X964" s="306"/>
      <c r="Y964" s="306"/>
      <c r="Z964" s="306"/>
      <c r="AA964" s="306"/>
      <c r="AB964" s="306"/>
      <c r="AC964" s="306"/>
      <c r="AD964" s="306"/>
      <c r="AE964" s="306"/>
      <c r="AF964" s="306"/>
      <c r="AG964" s="306"/>
      <c r="AH964" s="306"/>
      <c r="AI964" s="306"/>
    </row>
    <row r="965" spans="1:35" s="24" customFormat="1" ht="15.75">
      <c r="A965" s="120"/>
      <c r="B965" s="111"/>
      <c r="C965" s="90"/>
      <c r="D965" s="90"/>
      <c r="E965" s="23"/>
      <c r="F965" s="306"/>
      <c r="G965" s="306"/>
      <c r="H965" s="306"/>
      <c r="I965" s="306"/>
      <c r="J965" s="306"/>
      <c r="K965" s="306"/>
      <c r="L965" s="306"/>
      <c r="M965" s="306"/>
      <c r="N965" s="306"/>
      <c r="O965" s="306"/>
      <c r="P965" s="306"/>
      <c r="Q965" s="306"/>
      <c r="R965" s="306"/>
      <c r="S965" s="306"/>
      <c r="T965" s="306"/>
      <c r="U965" s="306"/>
      <c r="V965" s="306"/>
      <c r="W965" s="306"/>
      <c r="X965" s="306"/>
      <c r="Y965" s="306"/>
      <c r="Z965" s="306"/>
      <c r="AA965" s="306"/>
      <c r="AB965" s="306"/>
      <c r="AC965" s="306"/>
      <c r="AD965" s="306"/>
      <c r="AE965" s="306"/>
      <c r="AF965" s="306"/>
      <c r="AG965" s="306"/>
      <c r="AH965" s="306"/>
      <c r="AI965" s="306"/>
    </row>
    <row r="966" spans="1:35" s="24" customFormat="1" ht="15.75">
      <c r="A966" s="120"/>
      <c r="B966" s="111"/>
      <c r="C966" s="90"/>
      <c r="D966" s="90"/>
      <c r="E966" s="23"/>
      <c r="F966" s="306"/>
      <c r="G966" s="306"/>
      <c r="H966" s="306"/>
      <c r="I966" s="306"/>
      <c r="J966" s="306"/>
      <c r="K966" s="306"/>
      <c r="L966" s="306"/>
      <c r="M966" s="306"/>
      <c r="N966" s="306"/>
      <c r="O966" s="306"/>
      <c r="P966" s="306"/>
      <c r="Q966" s="306"/>
      <c r="R966" s="306"/>
      <c r="S966" s="306"/>
      <c r="T966" s="306"/>
      <c r="U966" s="306"/>
      <c r="V966" s="306"/>
      <c r="W966" s="306"/>
      <c r="X966" s="306"/>
      <c r="Y966" s="306"/>
      <c r="Z966" s="306"/>
      <c r="AA966" s="306"/>
      <c r="AB966" s="306"/>
      <c r="AC966" s="306"/>
      <c r="AD966" s="306"/>
      <c r="AE966" s="306"/>
      <c r="AF966" s="306"/>
      <c r="AG966" s="306"/>
      <c r="AH966" s="306"/>
      <c r="AI966" s="306"/>
    </row>
    <row r="967" spans="1:35" s="24" customFormat="1" ht="15.75">
      <c r="A967" s="120"/>
      <c r="B967" s="111"/>
      <c r="C967" s="90"/>
      <c r="D967" s="90"/>
      <c r="E967" s="23"/>
      <c r="F967" s="306"/>
      <c r="G967" s="306"/>
      <c r="H967" s="306"/>
      <c r="I967" s="306"/>
      <c r="J967" s="306"/>
      <c r="K967" s="306"/>
      <c r="L967" s="306"/>
      <c r="M967" s="306"/>
      <c r="N967" s="306"/>
      <c r="O967" s="306"/>
      <c r="P967" s="306"/>
      <c r="Q967" s="306"/>
      <c r="R967" s="306"/>
      <c r="S967" s="306"/>
      <c r="T967" s="306"/>
      <c r="U967" s="306"/>
      <c r="V967" s="306"/>
      <c r="W967" s="306"/>
      <c r="X967" s="306"/>
      <c r="Y967" s="306"/>
      <c r="Z967" s="306"/>
      <c r="AA967" s="306"/>
      <c r="AB967" s="306"/>
      <c r="AC967" s="306"/>
      <c r="AD967" s="306"/>
      <c r="AE967" s="306"/>
      <c r="AF967" s="306"/>
      <c r="AG967" s="306"/>
      <c r="AH967" s="306"/>
      <c r="AI967" s="306"/>
    </row>
    <row r="968" spans="1:35" s="24" customFormat="1" ht="15.75">
      <c r="A968" s="120"/>
      <c r="B968" s="111"/>
      <c r="C968" s="90"/>
      <c r="D968" s="90"/>
      <c r="E968" s="23"/>
      <c r="F968" s="306"/>
      <c r="G968" s="306"/>
      <c r="H968" s="306"/>
      <c r="I968" s="306"/>
      <c r="J968" s="306"/>
      <c r="K968" s="306"/>
      <c r="L968" s="306"/>
      <c r="M968" s="306"/>
      <c r="N968" s="306"/>
      <c r="O968" s="306"/>
      <c r="P968" s="306"/>
      <c r="Q968" s="306"/>
      <c r="R968" s="306"/>
      <c r="S968" s="306"/>
      <c r="T968" s="306"/>
      <c r="U968" s="306"/>
      <c r="V968" s="306"/>
      <c r="W968" s="306"/>
      <c r="X968" s="306"/>
      <c r="Y968" s="306"/>
      <c r="Z968" s="306"/>
      <c r="AA968" s="306"/>
      <c r="AB968" s="306"/>
      <c r="AC968" s="306"/>
      <c r="AD968" s="306"/>
      <c r="AE968" s="306"/>
      <c r="AF968" s="306"/>
      <c r="AG968" s="306"/>
      <c r="AH968" s="306"/>
      <c r="AI968" s="306"/>
    </row>
    <row r="969" spans="1:35" s="24" customFormat="1" ht="15.75">
      <c r="A969" s="120"/>
      <c r="B969" s="111"/>
      <c r="C969" s="90"/>
      <c r="D969" s="90"/>
      <c r="E969" s="23"/>
      <c r="F969" s="306"/>
      <c r="G969" s="306"/>
      <c r="H969" s="306"/>
      <c r="I969" s="306"/>
      <c r="J969" s="306"/>
      <c r="K969" s="306"/>
      <c r="L969" s="306"/>
      <c r="M969" s="306"/>
      <c r="N969" s="306"/>
      <c r="O969" s="306"/>
      <c r="P969" s="306"/>
      <c r="Q969" s="306"/>
      <c r="R969" s="306"/>
      <c r="S969" s="306"/>
      <c r="T969" s="306"/>
      <c r="U969" s="306"/>
      <c r="V969" s="306"/>
      <c r="W969" s="306"/>
      <c r="X969" s="306"/>
      <c r="Y969" s="306"/>
      <c r="Z969" s="306"/>
      <c r="AA969" s="306"/>
      <c r="AB969" s="306"/>
      <c r="AC969" s="306"/>
      <c r="AD969" s="306"/>
      <c r="AE969" s="306"/>
      <c r="AF969" s="306"/>
      <c r="AG969" s="306"/>
      <c r="AH969" s="306"/>
      <c r="AI969" s="306"/>
    </row>
    <row r="970" spans="1:35" s="24" customFormat="1" ht="15.75">
      <c r="A970" s="120"/>
      <c r="B970" s="111"/>
      <c r="C970" s="90"/>
      <c r="D970" s="90"/>
      <c r="E970" s="23"/>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6"/>
      <c r="AD970" s="306"/>
      <c r="AE970" s="306"/>
      <c r="AF970" s="306"/>
      <c r="AG970" s="306"/>
      <c r="AH970" s="306"/>
      <c r="AI970" s="306"/>
    </row>
    <row r="971" spans="1:35" s="24" customFormat="1" ht="15.75">
      <c r="A971" s="120"/>
      <c r="B971" s="111"/>
      <c r="C971" s="90"/>
      <c r="D971" s="90"/>
      <c r="E971" s="23"/>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6"/>
      <c r="AD971" s="306"/>
      <c r="AE971" s="306"/>
      <c r="AF971" s="306"/>
      <c r="AG971" s="306"/>
      <c r="AH971" s="306"/>
      <c r="AI971" s="306"/>
    </row>
    <row r="972" spans="1:35" s="24" customFormat="1" ht="15.75">
      <c r="A972" s="120"/>
      <c r="B972" s="111"/>
      <c r="C972" s="90"/>
      <c r="D972" s="90"/>
      <c r="E972" s="23"/>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6"/>
      <c r="AD972" s="306"/>
      <c r="AE972" s="306"/>
      <c r="AF972" s="306"/>
      <c r="AG972" s="306"/>
      <c r="AH972" s="306"/>
      <c r="AI972" s="306"/>
    </row>
    <row r="973" spans="1:35" s="24" customFormat="1" ht="15.75">
      <c r="A973" s="120"/>
      <c r="B973" s="111"/>
      <c r="C973" s="90"/>
      <c r="D973" s="90"/>
      <c r="E973" s="23"/>
      <c r="F973" s="306"/>
      <c r="G973" s="306"/>
      <c r="H973" s="306"/>
      <c r="I973" s="306"/>
      <c r="J973" s="306"/>
      <c r="K973" s="306"/>
      <c r="L973" s="306"/>
      <c r="M973" s="306"/>
      <c r="N973" s="306"/>
      <c r="O973" s="306"/>
      <c r="P973" s="306"/>
      <c r="Q973" s="306"/>
      <c r="R973" s="306"/>
      <c r="S973" s="306"/>
      <c r="T973" s="306"/>
      <c r="U973" s="306"/>
      <c r="V973" s="306"/>
      <c r="W973" s="306"/>
      <c r="X973" s="306"/>
      <c r="Y973" s="306"/>
      <c r="Z973" s="306"/>
      <c r="AA973" s="306"/>
      <c r="AB973" s="306"/>
      <c r="AC973" s="306"/>
      <c r="AD973" s="306"/>
      <c r="AE973" s="306"/>
      <c r="AF973" s="306"/>
      <c r="AG973" s="306"/>
      <c r="AH973" s="306"/>
      <c r="AI973" s="306"/>
    </row>
    <row r="974" spans="1:35" s="24" customFormat="1" ht="15.75">
      <c r="A974" s="120"/>
      <c r="B974" s="111"/>
      <c r="C974" s="90"/>
      <c r="D974" s="90"/>
      <c r="E974" s="23"/>
      <c r="F974" s="306"/>
      <c r="G974" s="306"/>
      <c r="H974" s="306"/>
      <c r="I974" s="306"/>
      <c r="J974" s="306"/>
      <c r="K974" s="306"/>
      <c r="L974" s="306"/>
      <c r="M974" s="306"/>
      <c r="N974" s="306"/>
      <c r="O974" s="306"/>
      <c r="P974" s="306"/>
      <c r="Q974" s="306"/>
      <c r="R974" s="306"/>
      <c r="S974" s="306"/>
      <c r="T974" s="306"/>
      <c r="U974" s="306"/>
      <c r="V974" s="306"/>
      <c r="W974" s="306"/>
      <c r="X974" s="306"/>
      <c r="Y974" s="306"/>
      <c r="Z974" s="306"/>
      <c r="AA974" s="306"/>
      <c r="AB974" s="306"/>
      <c r="AC974" s="306"/>
      <c r="AD974" s="306"/>
      <c r="AE974" s="306"/>
      <c r="AF974" s="306"/>
      <c r="AG974" s="306"/>
      <c r="AH974" s="306"/>
      <c r="AI974" s="306"/>
    </row>
    <row r="975" spans="1:35" s="24" customFormat="1" ht="15.75">
      <c r="A975" s="120"/>
      <c r="B975" s="111"/>
      <c r="C975" s="90"/>
      <c r="D975" s="90"/>
      <c r="E975" s="23"/>
      <c r="F975" s="306"/>
      <c r="G975" s="306"/>
      <c r="H975" s="306"/>
      <c r="I975" s="306"/>
      <c r="J975" s="306"/>
      <c r="K975" s="306"/>
      <c r="L975" s="306"/>
      <c r="M975" s="306"/>
      <c r="N975" s="306"/>
      <c r="O975" s="306"/>
      <c r="P975" s="306"/>
      <c r="Q975" s="306"/>
      <c r="R975" s="306"/>
      <c r="S975" s="306"/>
      <c r="T975" s="306"/>
      <c r="U975" s="306"/>
      <c r="V975" s="306"/>
      <c r="W975" s="306"/>
      <c r="X975" s="306"/>
      <c r="Y975" s="306"/>
      <c r="Z975" s="306"/>
      <c r="AA975" s="306"/>
      <c r="AB975" s="306"/>
      <c r="AC975" s="306"/>
      <c r="AD975" s="306"/>
      <c r="AE975" s="306"/>
      <c r="AF975" s="306"/>
      <c r="AG975" s="306"/>
      <c r="AH975" s="306"/>
      <c r="AI975" s="306"/>
    </row>
    <row r="976" spans="1:35" s="24" customFormat="1" ht="15.75">
      <c r="A976" s="120"/>
      <c r="B976" s="111"/>
      <c r="C976" s="90"/>
      <c r="D976" s="90"/>
      <c r="E976" s="23"/>
      <c r="F976" s="306"/>
      <c r="G976" s="306"/>
      <c r="H976" s="306"/>
      <c r="I976" s="306"/>
      <c r="J976" s="306"/>
      <c r="K976" s="306"/>
      <c r="L976" s="306"/>
      <c r="M976" s="306"/>
      <c r="N976" s="306"/>
      <c r="O976" s="306"/>
      <c r="P976" s="306"/>
      <c r="Q976" s="306"/>
      <c r="R976" s="306"/>
      <c r="S976" s="306"/>
      <c r="T976" s="306"/>
      <c r="U976" s="306"/>
      <c r="V976" s="306"/>
      <c r="W976" s="306"/>
      <c r="X976" s="306"/>
      <c r="Y976" s="306"/>
      <c r="Z976" s="306"/>
      <c r="AA976" s="306"/>
      <c r="AB976" s="306"/>
      <c r="AC976" s="306"/>
      <c r="AD976" s="306"/>
      <c r="AE976" s="306"/>
      <c r="AF976" s="306"/>
      <c r="AG976" s="306"/>
      <c r="AH976" s="306"/>
      <c r="AI976" s="306"/>
    </row>
    <row r="977" spans="1:35" s="24" customFormat="1" ht="15.75">
      <c r="A977" s="120"/>
      <c r="B977" s="111"/>
      <c r="C977" s="90"/>
      <c r="D977" s="90"/>
      <c r="E977" s="23"/>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306"/>
      <c r="AF977" s="306"/>
      <c r="AG977" s="306"/>
      <c r="AH977" s="306"/>
      <c r="AI977" s="306"/>
    </row>
    <row r="978" spans="1:35" s="24" customFormat="1" ht="15.75">
      <c r="A978" s="120"/>
      <c r="B978" s="111"/>
      <c r="C978" s="90"/>
      <c r="D978" s="90"/>
      <c r="E978" s="23"/>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306"/>
      <c r="AF978" s="306"/>
      <c r="AG978" s="306"/>
      <c r="AH978" s="306"/>
      <c r="AI978" s="306"/>
    </row>
    <row r="979" spans="1:35" s="24" customFormat="1" ht="15.75">
      <c r="A979" s="120"/>
      <c r="B979" s="111"/>
      <c r="C979" s="90"/>
      <c r="D979" s="90"/>
      <c r="E979" s="23"/>
      <c r="F979" s="306"/>
      <c r="G979" s="306"/>
      <c r="H979" s="306"/>
      <c r="I979" s="306"/>
      <c r="J979" s="306"/>
      <c r="K979" s="306"/>
      <c r="L979" s="306"/>
      <c r="M979" s="306"/>
      <c r="N979" s="306"/>
      <c r="O979" s="306"/>
      <c r="P979" s="306"/>
      <c r="Q979" s="306"/>
      <c r="R979" s="306"/>
      <c r="S979" s="306"/>
      <c r="T979" s="306"/>
      <c r="U979" s="306"/>
      <c r="V979" s="306"/>
      <c r="W979" s="306"/>
      <c r="X979" s="306"/>
      <c r="Y979" s="306"/>
      <c r="Z979" s="306"/>
      <c r="AA979" s="306"/>
      <c r="AB979" s="306"/>
      <c r="AC979" s="306"/>
      <c r="AD979" s="306"/>
      <c r="AE979" s="306"/>
      <c r="AF979" s="306"/>
      <c r="AG979" s="306"/>
      <c r="AH979" s="306"/>
      <c r="AI979" s="306"/>
    </row>
    <row r="980" spans="1:35" s="24" customFormat="1" ht="15.75">
      <c r="A980" s="120"/>
      <c r="B980" s="111"/>
      <c r="C980" s="90"/>
      <c r="D980" s="90"/>
      <c r="E980" s="23"/>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306"/>
      <c r="AE980" s="306"/>
      <c r="AF980" s="306"/>
      <c r="AG980" s="306"/>
      <c r="AH980" s="306"/>
      <c r="AI980" s="306"/>
    </row>
    <row r="981" spans="1:35" s="24" customFormat="1" ht="15.75">
      <c r="A981" s="120"/>
      <c r="B981" s="111"/>
      <c r="C981" s="90"/>
      <c r="D981" s="90"/>
      <c r="E981" s="23"/>
      <c r="F981" s="306"/>
      <c r="G981" s="306"/>
      <c r="H981" s="306"/>
      <c r="I981" s="306"/>
      <c r="J981" s="306"/>
      <c r="K981" s="306"/>
      <c r="L981" s="306"/>
      <c r="M981" s="306"/>
      <c r="N981" s="306"/>
      <c r="O981" s="306"/>
      <c r="P981" s="306"/>
      <c r="Q981" s="306"/>
      <c r="R981" s="306"/>
      <c r="S981" s="306"/>
      <c r="T981" s="306"/>
      <c r="U981" s="306"/>
      <c r="V981" s="306"/>
      <c r="W981" s="306"/>
      <c r="X981" s="306"/>
      <c r="Y981" s="306"/>
      <c r="Z981" s="306"/>
      <c r="AA981" s="306"/>
      <c r="AB981" s="306"/>
      <c r="AC981" s="306"/>
      <c r="AD981" s="306"/>
      <c r="AE981" s="306"/>
      <c r="AF981" s="306"/>
      <c r="AG981" s="306"/>
      <c r="AH981" s="306"/>
      <c r="AI981" s="306"/>
    </row>
    <row r="982" spans="1:35" s="24" customFormat="1" ht="15.75">
      <c r="A982" s="120"/>
      <c r="B982" s="111"/>
      <c r="C982" s="90"/>
      <c r="D982" s="90"/>
      <c r="E982" s="23"/>
      <c r="F982" s="306"/>
      <c r="G982" s="306"/>
      <c r="H982" s="306"/>
      <c r="I982" s="306"/>
      <c r="J982" s="306"/>
      <c r="K982" s="306"/>
      <c r="L982" s="306"/>
      <c r="M982" s="306"/>
      <c r="N982" s="306"/>
      <c r="O982" s="306"/>
      <c r="P982" s="306"/>
      <c r="Q982" s="306"/>
      <c r="R982" s="306"/>
      <c r="S982" s="306"/>
      <c r="T982" s="306"/>
      <c r="U982" s="306"/>
      <c r="V982" s="306"/>
      <c r="W982" s="306"/>
      <c r="X982" s="306"/>
      <c r="Y982" s="306"/>
      <c r="Z982" s="306"/>
      <c r="AA982" s="306"/>
      <c r="AB982" s="306"/>
      <c r="AC982" s="306"/>
      <c r="AD982" s="306"/>
      <c r="AE982" s="306"/>
      <c r="AF982" s="306"/>
      <c r="AG982" s="306"/>
      <c r="AH982" s="306"/>
      <c r="AI982" s="306"/>
    </row>
    <row r="983" spans="1:35" s="24" customFormat="1" ht="15.75">
      <c r="A983" s="120"/>
      <c r="B983" s="111"/>
      <c r="C983" s="90"/>
      <c r="D983" s="90"/>
      <c r="E983" s="23"/>
      <c r="F983" s="306"/>
      <c r="G983" s="306"/>
      <c r="H983" s="306"/>
      <c r="I983" s="306"/>
      <c r="J983" s="306"/>
      <c r="K983" s="306"/>
      <c r="L983" s="306"/>
      <c r="M983" s="306"/>
      <c r="N983" s="306"/>
      <c r="O983" s="306"/>
      <c r="P983" s="306"/>
      <c r="Q983" s="306"/>
      <c r="R983" s="306"/>
      <c r="S983" s="306"/>
      <c r="T983" s="306"/>
      <c r="U983" s="306"/>
      <c r="V983" s="306"/>
      <c r="W983" s="306"/>
      <c r="X983" s="306"/>
      <c r="Y983" s="306"/>
      <c r="Z983" s="306"/>
      <c r="AA983" s="306"/>
      <c r="AB983" s="306"/>
      <c r="AC983" s="306"/>
      <c r="AD983" s="306"/>
      <c r="AE983" s="306"/>
      <c r="AF983" s="306"/>
      <c r="AG983" s="306"/>
      <c r="AH983" s="306"/>
      <c r="AI983" s="306"/>
    </row>
    <row r="984" spans="1:35" s="24" customFormat="1" ht="15.75">
      <c r="A984" s="120"/>
      <c r="B984" s="111"/>
      <c r="C984" s="90"/>
      <c r="D984" s="90"/>
      <c r="E984" s="23"/>
      <c r="F984" s="306"/>
      <c r="G984" s="306"/>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6"/>
      <c r="AD984" s="306"/>
      <c r="AE984" s="306"/>
      <c r="AF984" s="306"/>
      <c r="AG984" s="306"/>
      <c r="AH984" s="306"/>
      <c r="AI984" s="306"/>
    </row>
    <row r="985" spans="1:35" s="24" customFormat="1" ht="15.75">
      <c r="A985" s="120"/>
      <c r="B985" s="111"/>
      <c r="C985" s="90"/>
      <c r="D985" s="90"/>
      <c r="E985" s="23"/>
      <c r="F985" s="306"/>
      <c r="G985" s="306"/>
      <c r="H985" s="306"/>
      <c r="I985" s="306"/>
      <c r="J985" s="306"/>
      <c r="K985" s="306"/>
      <c r="L985" s="306"/>
      <c r="M985" s="306"/>
      <c r="N985" s="306"/>
      <c r="O985" s="306"/>
      <c r="P985" s="306"/>
      <c r="Q985" s="306"/>
      <c r="R985" s="306"/>
      <c r="S985" s="306"/>
      <c r="T985" s="306"/>
      <c r="U985" s="306"/>
      <c r="V985" s="306"/>
      <c r="W985" s="306"/>
      <c r="X985" s="306"/>
      <c r="Y985" s="306"/>
      <c r="Z985" s="306"/>
      <c r="AA985" s="306"/>
      <c r="AB985" s="306"/>
      <c r="AC985" s="306"/>
      <c r="AD985" s="306"/>
      <c r="AE985" s="306"/>
      <c r="AF985" s="306"/>
      <c r="AG985" s="306"/>
      <c r="AH985" s="306"/>
      <c r="AI985" s="306"/>
    </row>
    <row r="986" spans="1:35" s="24" customFormat="1" ht="15.75">
      <c r="A986" s="120"/>
      <c r="B986" s="111"/>
      <c r="C986" s="90"/>
      <c r="D986" s="90"/>
      <c r="E986" s="23"/>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306"/>
      <c r="AF986" s="306"/>
      <c r="AG986" s="306"/>
      <c r="AH986" s="306"/>
      <c r="AI986" s="306"/>
    </row>
    <row r="987" spans="1:35" s="24" customFormat="1" ht="15.75">
      <c r="A987" s="120"/>
      <c r="B987" s="111"/>
      <c r="C987" s="90"/>
      <c r="D987" s="90"/>
      <c r="E987" s="23"/>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306"/>
      <c r="AF987" s="306"/>
      <c r="AG987" s="306"/>
      <c r="AH987" s="306"/>
      <c r="AI987" s="306"/>
    </row>
    <row r="988" spans="1:35" s="24" customFormat="1" ht="15.75">
      <c r="A988" s="120"/>
      <c r="B988" s="111"/>
      <c r="C988" s="90"/>
      <c r="D988" s="90"/>
      <c r="E988" s="23"/>
      <c r="F988" s="306"/>
      <c r="G988" s="306"/>
      <c r="H988" s="306"/>
      <c r="I988" s="306"/>
      <c r="J988" s="306"/>
      <c r="K988" s="306"/>
      <c r="L988" s="306"/>
      <c r="M988" s="306"/>
      <c r="N988" s="306"/>
      <c r="O988" s="306"/>
      <c r="P988" s="306"/>
      <c r="Q988" s="306"/>
      <c r="R988" s="306"/>
      <c r="S988" s="306"/>
      <c r="T988" s="306"/>
      <c r="U988" s="306"/>
      <c r="V988" s="306"/>
      <c r="W988" s="306"/>
      <c r="X988" s="306"/>
      <c r="Y988" s="306"/>
      <c r="Z988" s="306"/>
      <c r="AA988" s="306"/>
      <c r="AB988" s="306"/>
      <c r="AC988" s="306"/>
      <c r="AD988" s="306"/>
      <c r="AE988" s="306"/>
      <c r="AF988" s="306"/>
      <c r="AG988" s="306"/>
      <c r="AH988" s="306"/>
      <c r="AI988" s="306"/>
    </row>
    <row r="989" spans="1:35" s="24" customFormat="1" ht="15.75">
      <c r="A989" s="120"/>
      <c r="B989" s="111"/>
      <c r="C989" s="90"/>
      <c r="D989" s="90"/>
      <c r="E989" s="23"/>
      <c r="F989" s="306"/>
      <c r="G989" s="306"/>
      <c r="H989" s="306"/>
      <c r="I989" s="306"/>
      <c r="J989" s="306"/>
      <c r="K989" s="306"/>
      <c r="L989" s="306"/>
      <c r="M989" s="306"/>
      <c r="N989" s="306"/>
      <c r="O989" s="306"/>
      <c r="P989" s="306"/>
      <c r="Q989" s="306"/>
      <c r="R989" s="306"/>
      <c r="S989" s="306"/>
      <c r="T989" s="306"/>
      <c r="U989" s="306"/>
      <c r="V989" s="306"/>
      <c r="W989" s="306"/>
      <c r="X989" s="306"/>
      <c r="Y989" s="306"/>
      <c r="Z989" s="306"/>
      <c r="AA989" s="306"/>
      <c r="AB989" s="306"/>
      <c r="AC989" s="306"/>
      <c r="AD989" s="306"/>
      <c r="AE989" s="306"/>
      <c r="AF989" s="306"/>
      <c r="AG989" s="306"/>
      <c r="AH989" s="306"/>
      <c r="AI989" s="306"/>
    </row>
    <row r="990" spans="1:35" s="24" customFormat="1" ht="15.75">
      <c r="A990" s="120"/>
      <c r="B990" s="111"/>
      <c r="C990" s="90"/>
      <c r="D990" s="90"/>
      <c r="E990" s="23"/>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306"/>
      <c r="AE990" s="306"/>
      <c r="AF990" s="306"/>
      <c r="AG990" s="306"/>
      <c r="AH990" s="306"/>
      <c r="AI990" s="306"/>
    </row>
    <row r="991" spans="1:35" s="24" customFormat="1" ht="15.75">
      <c r="A991" s="120"/>
      <c r="B991" s="111"/>
      <c r="C991" s="90"/>
      <c r="D991" s="90"/>
      <c r="E991" s="23"/>
      <c r="F991" s="306"/>
      <c r="G991" s="306"/>
      <c r="H991" s="306"/>
      <c r="I991" s="306"/>
      <c r="J991" s="306"/>
      <c r="K991" s="306"/>
      <c r="L991" s="306"/>
      <c r="M991" s="306"/>
      <c r="N991" s="306"/>
      <c r="O991" s="306"/>
      <c r="P991" s="306"/>
      <c r="Q991" s="306"/>
      <c r="R991" s="306"/>
      <c r="S991" s="306"/>
      <c r="T991" s="306"/>
      <c r="U991" s="306"/>
      <c r="V991" s="306"/>
      <c r="W991" s="306"/>
      <c r="X991" s="306"/>
      <c r="Y991" s="306"/>
      <c r="Z991" s="306"/>
      <c r="AA991" s="306"/>
      <c r="AB991" s="306"/>
      <c r="AC991" s="306"/>
      <c r="AD991" s="306"/>
      <c r="AE991" s="306"/>
      <c r="AF991" s="306"/>
      <c r="AG991" s="306"/>
      <c r="AH991" s="306"/>
      <c r="AI991" s="306"/>
    </row>
    <row r="992" spans="1:35" s="24" customFormat="1" ht="15.75">
      <c r="A992" s="120"/>
      <c r="B992" s="111"/>
      <c r="C992" s="90"/>
      <c r="D992" s="90"/>
      <c r="E992" s="23"/>
      <c r="F992" s="306"/>
      <c r="G992" s="306"/>
      <c r="H992" s="306"/>
      <c r="I992" s="306"/>
      <c r="J992" s="306"/>
      <c r="K992" s="306"/>
      <c r="L992" s="306"/>
      <c r="M992" s="306"/>
      <c r="N992" s="306"/>
      <c r="O992" s="306"/>
      <c r="P992" s="306"/>
      <c r="Q992" s="306"/>
      <c r="R992" s="306"/>
      <c r="S992" s="306"/>
      <c r="T992" s="306"/>
      <c r="U992" s="306"/>
      <c r="V992" s="306"/>
      <c r="W992" s="306"/>
      <c r="X992" s="306"/>
      <c r="Y992" s="306"/>
      <c r="Z992" s="306"/>
      <c r="AA992" s="306"/>
      <c r="AB992" s="306"/>
      <c r="AC992" s="306"/>
      <c r="AD992" s="306"/>
      <c r="AE992" s="306"/>
      <c r="AF992" s="306"/>
      <c r="AG992" s="306"/>
      <c r="AH992" s="306"/>
      <c r="AI992" s="306"/>
    </row>
    <row r="993" spans="1:35" s="24" customFormat="1" ht="15.75">
      <c r="A993" s="120"/>
      <c r="B993" s="111"/>
      <c r="C993" s="90"/>
      <c r="D993" s="90"/>
      <c r="E993" s="23"/>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306"/>
      <c r="AE993" s="306"/>
      <c r="AF993" s="306"/>
      <c r="AG993" s="306"/>
      <c r="AH993" s="306"/>
      <c r="AI993" s="306"/>
    </row>
    <row r="994" spans="1:35" s="24" customFormat="1" ht="15.75">
      <c r="A994" s="120"/>
      <c r="B994" s="111"/>
      <c r="C994" s="90"/>
      <c r="D994" s="90"/>
      <c r="E994" s="23"/>
      <c r="F994" s="306"/>
      <c r="G994" s="306"/>
      <c r="H994" s="306"/>
      <c r="I994" s="306"/>
      <c r="J994" s="306"/>
      <c r="K994" s="306"/>
      <c r="L994" s="306"/>
      <c r="M994" s="306"/>
      <c r="N994" s="306"/>
      <c r="O994" s="306"/>
      <c r="P994" s="306"/>
      <c r="Q994" s="306"/>
      <c r="R994" s="306"/>
      <c r="S994" s="306"/>
      <c r="T994" s="306"/>
      <c r="U994" s="306"/>
      <c r="V994" s="306"/>
      <c r="W994" s="306"/>
      <c r="X994" s="306"/>
      <c r="Y994" s="306"/>
      <c r="Z994" s="306"/>
      <c r="AA994" s="306"/>
      <c r="AB994" s="306"/>
      <c r="AC994" s="306"/>
      <c r="AD994" s="306"/>
      <c r="AE994" s="306"/>
      <c r="AF994" s="306"/>
      <c r="AG994" s="306"/>
      <c r="AH994" s="306"/>
      <c r="AI994" s="306"/>
    </row>
    <row r="995" spans="1:35" s="24" customFormat="1" ht="15.75">
      <c r="A995" s="120"/>
      <c r="B995" s="111"/>
      <c r="C995" s="90"/>
      <c r="D995" s="90"/>
      <c r="E995" s="23"/>
      <c r="F995" s="306"/>
      <c r="G995" s="306"/>
      <c r="H995" s="306"/>
      <c r="I995" s="306"/>
      <c r="J995" s="306"/>
      <c r="K995" s="306"/>
      <c r="L995" s="306"/>
      <c r="M995" s="306"/>
      <c r="N995" s="306"/>
      <c r="O995" s="306"/>
      <c r="P995" s="306"/>
      <c r="Q995" s="306"/>
      <c r="R995" s="306"/>
      <c r="S995" s="306"/>
      <c r="T995" s="306"/>
      <c r="U995" s="306"/>
      <c r="V995" s="306"/>
      <c r="W995" s="306"/>
      <c r="X995" s="306"/>
      <c r="Y995" s="306"/>
      <c r="Z995" s="306"/>
      <c r="AA995" s="306"/>
      <c r="AB995" s="306"/>
      <c r="AC995" s="306"/>
      <c r="AD995" s="306"/>
      <c r="AE995" s="306"/>
      <c r="AF995" s="306"/>
      <c r="AG995" s="306"/>
      <c r="AH995" s="306"/>
      <c r="AI995" s="306"/>
    </row>
    <row r="996" spans="1:35" s="24" customFormat="1" ht="15.75">
      <c r="A996" s="120"/>
      <c r="B996" s="111"/>
      <c r="C996" s="90"/>
      <c r="D996" s="90"/>
      <c r="E996" s="23"/>
      <c r="F996" s="306"/>
      <c r="G996" s="306"/>
      <c r="H996" s="306"/>
      <c r="I996" s="306"/>
      <c r="J996" s="306"/>
      <c r="K996" s="306"/>
      <c r="L996" s="306"/>
      <c r="M996" s="306"/>
      <c r="N996" s="306"/>
      <c r="O996" s="306"/>
      <c r="P996" s="306"/>
      <c r="Q996" s="306"/>
      <c r="R996" s="306"/>
      <c r="S996" s="306"/>
      <c r="T996" s="306"/>
      <c r="U996" s="306"/>
      <c r="V996" s="306"/>
      <c r="W996" s="306"/>
      <c r="X996" s="306"/>
      <c r="Y996" s="306"/>
      <c r="Z996" s="306"/>
      <c r="AA996" s="306"/>
      <c r="AB996" s="306"/>
      <c r="AC996" s="306"/>
      <c r="AD996" s="306"/>
      <c r="AE996" s="306"/>
      <c r="AF996" s="306"/>
      <c r="AG996" s="306"/>
      <c r="AH996" s="306"/>
      <c r="AI996" s="306"/>
    </row>
    <row r="997" spans="1:35" s="24" customFormat="1" ht="15.75">
      <c r="A997" s="120"/>
      <c r="B997" s="111"/>
      <c r="C997" s="90"/>
      <c r="D997" s="90"/>
      <c r="E997" s="23"/>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306"/>
      <c r="AF997" s="306"/>
      <c r="AG997" s="306"/>
      <c r="AH997" s="306"/>
      <c r="AI997" s="306"/>
    </row>
    <row r="998" spans="1:35" s="24" customFormat="1" ht="15.75">
      <c r="A998" s="120"/>
      <c r="B998" s="111"/>
      <c r="C998" s="90"/>
      <c r="D998" s="90"/>
      <c r="E998" s="23"/>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306"/>
      <c r="AF998" s="306"/>
      <c r="AG998" s="306"/>
      <c r="AH998" s="306"/>
      <c r="AI998" s="306"/>
    </row>
    <row r="999" spans="1:35" s="24" customFormat="1" ht="15.75">
      <c r="A999" s="120"/>
      <c r="B999" s="111"/>
      <c r="C999" s="90"/>
      <c r="D999" s="90"/>
      <c r="E999" s="23"/>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6"/>
      <c r="AD999" s="306"/>
      <c r="AE999" s="306"/>
      <c r="AF999" s="306"/>
      <c r="AG999" s="306"/>
      <c r="AH999" s="306"/>
      <c r="AI999" s="306"/>
    </row>
    <row r="1000" spans="1:35" s="24" customFormat="1" ht="15.75">
      <c r="A1000" s="120"/>
      <c r="B1000" s="111"/>
      <c r="C1000" s="90"/>
      <c r="D1000" s="90"/>
      <c r="E1000" s="23"/>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306"/>
      <c r="AE1000" s="306"/>
      <c r="AF1000" s="306"/>
      <c r="AG1000" s="306"/>
      <c r="AH1000" s="306"/>
      <c r="AI1000" s="306"/>
    </row>
    <row r="1001" spans="1:35" ht="12.75" customHeight="1" thickBot="1">
      <c r="A1001" s="121"/>
      <c r="B1001" s="407" t="str">
        <f ca="1">OFFSET(L!$C$1,MATCH("General"&amp;"Cpy",L!$A:$A,0)-1,SL,,)</f>
        <v>© 2022 Responsible Minerals Initiative. All rights reserved.</v>
      </c>
      <c r="C1001" s="407"/>
      <c r="D1001" s="407"/>
      <c r="E1001" s="22"/>
    </row>
    <row r="1002" spans="1:35" ht="13.5" thickTop="1">
      <c r="D1002" s="93"/>
    </row>
  </sheetData>
  <sheetProtection algorithmName="SHA-512" hashValue="63BlSGy7l8CI2snZfGpTWWCtQQ6hReI/etgbRkpfswHgfVdzVKDuS4yZ6fdfJQhzApYzu3z1+0iiR0HgZ+uqcw==" saltValue="vEC9nsJf+EpUpXCwSWvUM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40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8"/>
      <c r="C1" s="408"/>
      <c r="D1" s="408"/>
      <c r="E1" s="408"/>
      <c r="F1" s="408"/>
      <c r="G1" s="408"/>
    </row>
    <row r="2" spans="1:13">
      <c r="A2" s="409"/>
      <c r="B2" s="409"/>
      <c r="C2" s="409"/>
      <c r="D2" s="409"/>
      <c r="E2" s="409"/>
      <c r="F2" s="409"/>
      <c r="G2" s="409"/>
      <c r="H2" s="409"/>
      <c r="I2" s="409"/>
    </row>
    <row r="3" spans="1:13">
      <c r="A3" s="409"/>
      <c r="B3" s="409"/>
      <c r="C3" s="409"/>
      <c r="D3" s="409"/>
      <c r="E3" s="409"/>
      <c r="F3" s="409"/>
      <c r="G3" s="409"/>
      <c r="H3" s="409"/>
      <c r="I3" s="409"/>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12567</v>
      </c>
      <c r="C5" s="158" t="s">
        <v>12567</v>
      </c>
      <c r="D5" s="158" t="s">
        <v>73</v>
      </c>
      <c r="E5" s="159" t="s">
        <v>12566</v>
      </c>
      <c r="F5" s="159" t="s">
        <v>12</v>
      </c>
      <c r="G5" s="159"/>
      <c r="H5" s="158" t="s">
        <v>12568</v>
      </c>
      <c r="I5" s="158" t="s">
        <v>76</v>
      </c>
      <c r="J5" s="158" t="str">
        <f>A5&amp;B5</f>
        <v>CobaltAnhui Hanrui New Materials Co., Ltd.</v>
      </c>
      <c r="K5" s="158" t="str">
        <f>A5&amp;B5</f>
        <v>CobaltAnhui Hanrui New Materials Co., Ltd.</v>
      </c>
    </row>
    <row r="6" spans="1:13">
      <c r="A6" s="158" t="s">
        <v>45</v>
      </c>
      <c r="B6" s="158" t="s">
        <v>12624</v>
      </c>
      <c r="C6" s="158" t="s">
        <v>12585</v>
      </c>
      <c r="D6" s="158" t="s">
        <v>68</v>
      </c>
      <c r="E6" s="159" t="s">
        <v>12584</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7879</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7879</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12570</v>
      </c>
      <c r="C19" s="158" t="s">
        <v>12570</v>
      </c>
      <c r="D19" s="158" t="s">
        <v>73</v>
      </c>
      <c r="E19" s="159" t="s">
        <v>12569</v>
      </c>
      <c r="F19" s="159" t="s">
        <v>12</v>
      </c>
      <c r="G19" s="159"/>
      <c r="H19" s="158" t="s">
        <v>12571</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12573</v>
      </c>
      <c r="C25" s="158" t="s">
        <v>12573</v>
      </c>
      <c r="D25" s="158" t="s">
        <v>73</v>
      </c>
      <c r="E25" s="159" t="s">
        <v>12572</v>
      </c>
      <c r="F25" s="159" t="s">
        <v>12</v>
      </c>
      <c r="G25" s="159"/>
      <c r="H25" s="158" t="s">
        <v>12574</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12625</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12576</v>
      </c>
      <c r="C46" s="158" t="s">
        <v>12576</v>
      </c>
      <c r="D46" s="158" t="s">
        <v>73</v>
      </c>
      <c r="E46" s="159" t="s">
        <v>12575</v>
      </c>
      <c r="F46" s="159" t="s">
        <v>12</v>
      </c>
      <c r="G46" s="159"/>
      <c r="H46" s="158" t="s">
        <v>12577</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12626</v>
      </c>
      <c r="C54" s="158" t="s">
        <v>12579</v>
      </c>
      <c r="D54" s="158" t="s">
        <v>68</v>
      </c>
      <c r="E54" s="159" t="s">
        <v>12578</v>
      </c>
      <c r="F54" s="159" t="s">
        <v>12</v>
      </c>
      <c r="G54" s="159"/>
      <c r="H54" s="158" t="s">
        <v>70</v>
      </c>
      <c r="I54" s="158" t="s">
        <v>71</v>
      </c>
      <c r="J54" s="158" t="str">
        <f t="shared" si="0"/>
        <v>CobaltLa Miniere de Kambove</v>
      </c>
      <c r="K54" s="158" t="str">
        <f t="shared" si="1"/>
        <v>CobaltLa Miniere de Kambove</v>
      </c>
    </row>
    <row r="55" spans="1:11">
      <c r="A55" s="158" t="s">
        <v>45</v>
      </c>
      <c r="B55" s="158" t="s">
        <v>12627</v>
      </c>
      <c r="C55" s="158" t="s">
        <v>12579</v>
      </c>
      <c r="D55" s="158" t="s">
        <v>68</v>
      </c>
      <c r="E55" s="159" t="s">
        <v>12578</v>
      </c>
      <c r="F55" s="159" t="s">
        <v>12</v>
      </c>
      <c r="G55" s="159"/>
      <c r="H55" s="158" t="s">
        <v>70</v>
      </c>
      <c r="I55" s="158" t="s">
        <v>71</v>
      </c>
      <c r="J55" s="158" t="str">
        <f t="shared" si="0"/>
        <v>CobaltLa Miniere de Kasombo</v>
      </c>
      <c r="K55" s="158" t="str">
        <f t="shared" si="1"/>
        <v>CobaltLa Miniere de Kasombo</v>
      </c>
    </row>
    <row r="56" spans="1:11">
      <c r="A56" s="158" t="s">
        <v>45</v>
      </c>
      <c r="B56" s="158" t="s">
        <v>12579</v>
      </c>
      <c r="C56" s="158" t="s">
        <v>12579</v>
      </c>
      <c r="D56" s="158" t="s">
        <v>68</v>
      </c>
      <c r="E56" s="159" t="s">
        <v>12578</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12628</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12629</v>
      </c>
      <c r="C69" s="158" t="s">
        <v>12579</v>
      </c>
      <c r="D69" s="158" t="s">
        <v>68</v>
      </c>
      <c r="E69" s="159" t="s">
        <v>12578</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12630</v>
      </c>
      <c r="C76" s="158" t="s">
        <v>12581</v>
      </c>
      <c r="D76" s="158" t="s">
        <v>187</v>
      </c>
      <c r="E76" s="159" t="s">
        <v>12580</v>
      </c>
      <c r="F76" s="159" t="s">
        <v>12</v>
      </c>
      <c r="G76" s="159"/>
      <c r="H76" s="158" t="s">
        <v>12582</v>
      </c>
      <c r="I76" s="158" t="s">
        <v>10159</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12581</v>
      </c>
      <c r="C77" s="158" t="s">
        <v>12581</v>
      </c>
      <c r="D77" s="158" t="s">
        <v>187</v>
      </c>
      <c r="E77" s="159" t="s">
        <v>12580</v>
      </c>
      <c r="F77" s="159" t="s">
        <v>12</v>
      </c>
      <c r="G77" s="159"/>
      <c r="H77" s="158" t="s">
        <v>12582</v>
      </c>
      <c r="I77" s="158" t="s">
        <v>10159</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12583</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12631</v>
      </c>
      <c r="C84" s="158" t="s">
        <v>12583</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12583</v>
      </c>
      <c r="C85" s="158" t="s">
        <v>12583</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12585</v>
      </c>
      <c r="C97" s="158" t="s">
        <v>12585</v>
      </c>
      <c r="D97" s="158" t="s">
        <v>68</v>
      </c>
      <c r="E97" s="159" t="s">
        <v>12584</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12583</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12586</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12586</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12586</v>
      </c>
      <c r="C103" s="158" t="s">
        <v>12586</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12587</v>
      </c>
      <c r="I109" s="158" t="s">
        <v>12588</v>
      </c>
      <c r="J109" s="158" t="str">
        <f t="shared" si="2"/>
        <v>CobaltVale New Caledonia</v>
      </c>
      <c r="K109" s="158" t="str">
        <f t="shared" si="3"/>
        <v>CobaltVale New Caledonia</v>
      </c>
    </row>
    <row r="110" spans="1:11">
      <c r="A110" s="158" t="s">
        <v>45</v>
      </c>
      <c r="B110" s="158" t="s">
        <v>12590</v>
      </c>
      <c r="C110" s="158" t="s">
        <v>12590</v>
      </c>
      <c r="D110" s="158" t="s">
        <v>73</v>
      </c>
      <c r="E110" s="159" t="s">
        <v>12589</v>
      </c>
      <c r="F110" s="159" t="s">
        <v>12</v>
      </c>
      <c r="G110" s="159"/>
      <c r="H110" s="158" t="s">
        <v>12592</v>
      </c>
      <c r="I110" s="158" t="s">
        <v>133</v>
      </c>
      <c r="J110" s="158" t="str">
        <f t="shared" si="2"/>
        <v>CobaltVital Materials Plant</v>
      </c>
      <c r="K110" s="158" t="str">
        <f t="shared" si="3"/>
        <v>CobaltVital Materials Plant</v>
      </c>
    </row>
    <row r="111" spans="1:11">
      <c r="A111" s="158" t="s">
        <v>45</v>
      </c>
      <c r="B111" s="158" t="s">
        <v>12591</v>
      </c>
      <c r="C111" s="158" t="s">
        <v>12591</v>
      </c>
      <c r="D111" s="158" t="s">
        <v>73</v>
      </c>
      <c r="E111" s="159" t="s">
        <v>312</v>
      </c>
      <c r="F111" s="159" t="s">
        <v>12</v>
      </c>
      <c r="G111" s="159"/>
      <c r="H111" s="158" t="s">
        <v>12592</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12593</v>
      </c>
      <c r="C116" s="158" t="s">
        <v>12593</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12595</v>
      </c>
      <c r="C119" s="158" t="s">
        <v>12595</v>
      </c>
      <c r="D119" s="158" t="s">
        <v>73</v>
      </c>
      <c r="E119" s="159" t="s">
        <v>12594</v>
      </c>
      <c r="F119" s="159" t="s">
        <v>12</v>
      </c>
      <c r="G119" s="159"/>
      <c r="H119" s="158" t="s">
        <v>12596</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12593</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5"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5" t="s">
        <v>341</v>
      </c>
      <c r="I125" s="158" t="s">
        <v>6097</v>
      </c>
      <c r="J125" s="158" t="str">
        <f t="shared" si="2"/>
        <v>MicaDARUKA INTERNATIONAL</v>
      </c>
      <c r="K125" s="158" t="str">
        <f t="shared" si="3"/>
        <v>MicaDARUKA INTERNATIONAL</v>
      </c>
    </row>
    <row r="126" spans="1:11">
      <c r="A126" s="158" t="s">
        <v>46</v>
      </c>
      <c r="B126" s="158" t="s">
        <v>12598</v>
      </c>
      <c r="C126" s="158" t="s">
        <v>12598</v>
      </c>
      <c r="D126" s="158" t="s">
        <v>339</v>
      </c>
      <c r="E126" s="158" t="s">
        <v>12597</v>
      </c>
      <c r="F126" s="159" t="s">
        <v>12</v>
      </c>
      <c r="G126" s="159"/>
      <c r="H126" s="305" t="s">
        <v>12599</v>
      </c>
      <c r="I126" s="158" t="s">
        <v>12600</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5" t="s">
        <v>345</v>
      </c>
      <c r="I127" s="158" t="s">
        <v>12601</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5" t="s">
        <v>348</v>
      </c>
      <c r="I128" s="158" t="s">
        <v>349</v>
      </c>
      <c r="J128" s="158" t="str">
        <f t="shared" si="2"/>
        <v>MicaG. K. INTERNATIONAL</v>
      </c>
      <c r="K128" s="158" t="str">
        <f t="shared" si="3"/>
        <v>MicaG. K. INTERNATIONAL</v>
      </c>
    </row>
    <row r="129" spans="1:11">
      <c r="A129" s="158" t="s">
        <v>46</v>
      </c>
      <c r="B129" s="158" t="s">
        <v>12603</v>
      </c>
      <c r="C129" s="158" t="s">
        <v>12603</v>
      </c>
      <c r="D129" s="158" t="s">
        <v>73</v>
      </c>
      <c r="E129" s="158" t="s">
        <v>12602</v>
      </c>
      <c r="F129" s="159" t="s">
        <v>12</v>
      </c>
      <c r="G129" s="159"/>
      <c r="H129" s="305" t="s">
        <v>12604</v>
      </c>
      <c r="I129" s="158" t="s">
        <v>101</v>
      </c>
      <c r="J129" s="158" t="str">
        <f t="shared" si="2"/>
        <v>MicaHEBEI LINGSHOU COUNTY ZHONGKE MINERAL POWDER CO., LTD.</v>
      </c>
      <c r="K129" s="158" t="str">
        <f t="shared" si="3"/>
        <v>MicaHEBEI LINGSHOU COUNTY ZHONGKE MINERAL POWDER CO., LTD.</v>
      </c>
    </row>
    <row r="130" spans="1:11">
      <c r="A130" s="158" t="s">
        <v>46</v>
      </c>
      <c r="B130" s="158" t="s">
        <v>12606</v>
      </c>
      <c r="C130" s="158" t="s">
        <v>12606</v>
      </c>
      <c r="D130" s="158" t="s">
        <v>73</v>
      </c>
      <c r="E130" s="158" t="s">
        <v>12605</v>
      </c>
      <c r="F130" s="159" t="s">
        <v>12</v>
      </c>
      <c r="G130" s="159"/>
      <c r="H130" s="305" t="s">
        <v>12607</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5"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5"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5"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5" t="s">
        <v>345</v>
      </c>
      <c r="I134" s="158" t="s">
        <v>12601</v>
      </c>
      <c r="J134" s="158" t="str">
        <f t="shared" ref="J134:J147" si="4">A134&amp;B134</f>
        <v>MicaLAXIM MINERALS CORPORATION</v>
      </c>
      <c r="K134" s="158" t="str">
        <f t="shared" ref="K134:K147" si="5">A134&amp;B134</f>
        <v>MicaLAXIM MINERALS CORPORATION</v>
      </c>
    </row>
    <row r="135" spans="1:11">
      <c r="A135" s="158" t="s">
        <v>46</v>
      </c>
      <c r="B135" s="158" t="s">
        <v>12609</v>
      </c>
      <c r="C135" s="158" t="s">
        <v>12609</v>
      </c>
      <c r="D135" s="158" t="s">
        <v>73</v>
      </c>
      <c r="E135" s="158" t="s">
        <v>12608</v>
      </c>
      <c r="F135" s="159" t="s">
        <v>12</v>
      </c>
      <c r="G135" s="159"/>
      <c r="H135" s="305" t="s">
        <v>12610</v>
      </c>
      <c r="I135" s="158" t="s">
        <v>133</v>
      </c>
      <c r="J135" s="158" t="str">
        <f t="shared" si="4"/>
        <v>MicaMica Electrical Material (Luhe) Co., Ltd.</v>
      </c>
      <c r="K135" s="158" t="str">
        <f t="shared" si="5"/>
        <v>MicaMica Electrical Material (Luhe) Co., Ltd.</v>
      </c>
    </row>
    <row r="136" spans="1:11">
      <c r="A136" s="158" t="s">
        <v>46</v>
      </c>
      <c r="B136" s="158" t="s">
        <v>12612</v>
      </c>
      <c r="C136" s="158" t="s">
        <v>12612</v>
      </c>
      <c r="D136" s="158" t="s">
        <v>2229</v>
      </c>
      <c r="E136" s="158" t="s">
        <v>12611</v>
      </c>
      <c r="F136" s="159" t="s">
        <v>12</v>
      </c>
      <c r="G136" s="159"/>
      <c r="H136" s="305" t="s">
        <v>12613</v>
      </c>
      <c r="I136" s="158" t="s">
        <v>12614</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5" t="s">
        <v>345</v>
      </c>
      <c r="I137" s="158" t="s">
        <v>12601</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5"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5" t="s">
        <v>345</v>
      </c>
      <c r="I139" s="158" t="s">
        <v>12601</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5" t="s">
        <v>373</v>
      </c>
      <c r="I140" s="158" t="s">
        <v>374</v>
      </c>
      <c r="J140" s="158" t="str">
        <f t="shared" si="4"/>
        <v>MicaSoutheastern Performance Minerals, LLC</v>
      </c>
      <c r="K140" s="158" t="str">
        <f t="shared" si="5"/>
        <v>MicaSoutheastern Performance Minerals, LLC</v>
      </c>
    </row>
    <row r="141" spans="1:11">
      <c r="A141" s="158" t="s">
        <v>46</v>
      </c>
      <c r="B141" s="158" t="s">
        <v>12616</v>
      </c>
      <c r="C141" s="158" t="s">
        <v>12616</v>
      </c>
      <c r="D141" s="158" t="s">
        <v>339</v>
      </c>
      <c r="E141" s="158" t="s">
        <v>12615</v>
      </c>
      <c r="F141" s="159" t="s">
        <v>12</v>
      </c>
      <c r="G141" s="159"/>
      <c r="H141" s="305" t="s">
        <v>12617</v>
      </c>
      <c r="I141" s="158" t="s">
        <v>6081</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5"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5"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5"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5" t="s">
        <v>384</v>
      </c>
      <c r="I145" s="158" t="s">
        <v>385</v>
      </c>
      <c r="J145" s="158" t="str">
        <f t="shared" si="4"/>
        <v>MicaYamaguchi Mica</v>
      </c>
      <c r="K145" s="158" t="str">
        <f t="shared" si="5"/>
        <v>MicaYamaguchi Mica</v>
      </c>
    </row>
    <row r="146" spans="1:11">
      <c r="A146" s="158" t="s">
        <v>46</v>
      </c>
      <c r="B146" s="158" t="s">
        <v>12619</v>
      </c>
      <c r="C146" s="158" t="s">
        <v>12619</v>
      </c>
      <c r="D146" s="158" t="s">
        <v>144</v>
      </c>
      <c r="E146" s="158" t="s">
        <v>12618</v>
      </c>
      <c r="F146" s="159" t="s">
        <v>12</v>
      </c>
      <c r="G146" s="159"/>
      <c r="H146" s="305" t="s">
        <v>12622</v>
      </c>
      <c r="I146" s="158" t="s">
        <v>385</v>
      </c>
      <c r="J146" s="158" t="str">
        <f t="shared" si="4"/>
        <v>MicaYamaguchi Mica Co., Ltd. Shinshiro Factory</v>
      </c>
      <c r="K146" s="158" t="str">
        <f t="shared" si="5"/>
        <v>MicaYamaguchi Mica Co., Ltd. Shinshiro Factory</v>
      </c>
    </row>
    <row r="147" spans="1:11">
      <c r="A147" s="158" t="s">
        <v>46</v>
      </c>
      <c r="B147" s="158" t="s">
        <v>12621</v>
      </c>
      <c r="C147" s="158" t="s">
        <v>12621</v>
      </c>
      <c r="D147" s="158" t="s">
        <v>144</v>
      </c>
      <c r="E147" s="158" t="s">
        <v>12620</v>
      </c>
      <c r="F147" s="159" t="s">
        <v>12</v>
      </c>
      <c r="G147" s="159"/>
      <c r="H147" s="305" t="s">
        <v>12623</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gTF3Sgh6Ry6c967yyVY3Z0KStEmb9pm4T+QLxVDRz6AsZK7c/+H8U4pC2vtTwOjLwTSIR31kuU61k+OG1h3Og==" saltValue="bGtu7J4Z1X2of1pZbTDFi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3"/>
  <sheetViews>
    <sheetView topLeftCell="A260" zoomScale="70" zoomScaleNormal="70" workbookViewId="0">
      <selection activeCell="C275" sqref="C275:C276"/>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4" customWidth="1"/>
    <col min="6" max="6" width="61.625" style="245" customWidth="1"/>
    <col min="7" max="7" width="61.625" style="128" customWidth="1"/>
    <col min="8" max="8" width="65.625" style="145" customWidth="1"/>
    <col min="9" max="16384" width="8.75" style="190"/>
  </cols>
  <sheetData>
    <row r="1" spans="1:8">
      <c r="B1" s="128" t="s">
        <v>386</v>
      </c>
      <c r="C1" s="128" t="s">
        <v>387</v>
      </c>
      <c r="D1" s="128" t="s">
        <v>19</v>
      </c>
      <c r="E1" s="244" t="s">
        <v>388</v>
      </c>
      <c r="F1" s="245" t="s">
        <v>389</v>
      </c>
      <c r="G1" s="128" t="s">
        <v>390</v>
      </c>
      <c r="H1" s="296" t="s">
        <v>391</v>
      </c>
    </row>
    <row r="2" spans="1:8" ht="42.75">
      <c r="A2" s="128" t="str">
        <f>B2&amp;C2</f>
        <v>InstructionsA1</v>
      </c>
      <c r="B2" s="128" t="s">
        <v>392</v>
      </c>
      <c r="C2" s="128" t="s">
        <v>393</v>
      </c>
      <c r="D2" s="128" t="s">
        <v>394</v>
      </c>
      <c r="E2" s="244" t="s">
        <v>395</v>
      </c>
      <c r="F2" s="245" t="s">
        <v>396</v>
      </c>
      <c r="G2" s="128" t="s">
        <v>394</v>
      </c>
      <c r="H2" s="296" t="s">
        <v>394</v>
      </c>
    </row>
    <row r="3" spans="1:8" ht="28.5">
      <c r="A3" s="128" t="str">
        <f t="shared" ref="A3:A69" si="0">B3&amp;C3</f>
        <v>InstructionsA2</v>
      </c>
      <c r="B3" s="128" t="s">
        <v>392</v>
      </c>
      <c r="C3" s="128" t="s">
        <v>397</v>
      </c>
      <c r="D3" s="128" t="s">
        <v>398</v>
      </c>
      <c r="E3" s="244" t="s">
        <v>399</v>
      </c>
      <c r="F3" s="245" t="s">
        <v>400</v>
      </c>
      <c r="G3" s="128" t="s">
        <v>401</v>
      </c>
      <c r="H3" s="296" t="s">
        <v>398</v>
      </c>
    </row>
    <row r="4" spans="1:8" ht="221.25" customHeight="1">
      <c r="A4" s="128" t="str">
        <f t="shared" si="0"/>
        <v>InstructionsA3</v>
      </c>
      <c r="B4" s="128" t="s">
        <v>392</v>
      </c>
      <c r="C4" s="128" t="s">
        <v>402</v>
      </c>
      <c r="D4" s="128" t="s">
        <v>403</v>
      </c>
      <c r="E4" s="244" t="s">
        <v>404</v>
      </c>
      <c r="F4" s="245" t="s">
        <v>405</v>
      </c>
      <c r="G4" s="246" t="s">
        <v>406</v>
      </c>
      <c r="H4" s="297" t="s">
        <v>407</v>
      </c>
    </row>
    <row r="5" spans="1:8" ht="42.75">
      <c r="A5" s="128" t="str">
        <f t="shared" si="0"/>
        <v>InstructionsA5</v>
      </c>
      <c r="B5" s="128" t="s">
        <v>392</v>
      </c>
      <c r="C5" s="128" t="s">
        <v>408</v>
      </c>
      <c r="D5" s="128" t="s">
        <v>409</v>
      </c>
      <c r="E5" s="244" t="s">
        <v>410</v>
      </c>
      <c r="F5" s="245" t="s">
        <v>411</v>
      </c>
      <c r="G5" s="128" t="s">
        <v>412</v>
      </c>
      <c r="H5" s="296" t="s">
        <v>413</v>
      </c>
    </row>
    <row r="6" spans="1:8" ht="28.5">
      <c r="A6" s="128" t="str">
        <f t="shared" si="0"/>
        <v>InstructionsA6</v>
      </c>
      <c r="B6" s="128" t="s">
        <v>392</v>
      </c>
      <c r="C6" s="128" t="s">
        <v>414</v>
      </c>
      <c r="D6" s="128" t="s">
        <v>415</v>
      </c>
      <c r="E6" s="244" t="s">
        <v>416</v>
      </c>
      <c r="F6" s="245" t="s">
        <v>417</v>
      </c>
      <c r="G6" s="128" t="s">
        <v>418</v>
      </c>
      <c r="H6" s="298" t="s">
        <v>419</v>
      </c>
    </row>
    <row r="7" spans="1:8" ht="86.25" customHeight="1">
      <c r="A7" s="128" t="str">
        <f t="shared" si="0"/>
        <v>InstructionsA7</v>
      </c>
      <c r="B7" s="128" t="s">
        <v>392</v>
      </c>
      <c r="C7" s="128" t="s">
        <v>420</v>
      </c>
      <c r="D7" s="128" t="s">
        <v>421</v>
      </c>
      <c r="E7" s="244" t="s">
        <v>422</v>
      </c>
      <c r="F7" s="245" t="s">
        <v>423</v>
      </c>
      <c r="G7" s="128" t="s">
        <v>424</v>
      </c>
      <c r="H7" s="296" t="s">
        <v>425</v>
      </c>
    </row>
    <row r="8" spans="1:8" ht="409.5">
      <c r="A8" s="128" t="str">
        <f t="shared" si="0"/>
        <v>InstructionsA8</v>
      </c>
      <c r="B8" s="128" t="s">
        <v>392</v>
      </c>
      <c r="C8" s="128" t="s">
        <v>426</v>
      </c>
      <c r="D8" s="128" t="s">
        <v>427</v>
      </c>
      <c r="E8" s="244" t="s">
        <v>428</v>
      </c>
      <c r="F8" s="245" t="s">
        <v>429</v>
      </c>
      <c r="G8" s="128" t="s">
        <v>430</v>
      </c>
      <c r="H8" s="296" t="s">
        <v>431</v>
      </c>
    </row>
    <row r="9" spans="1:8" ht="42.75">
      <c r="A9" s="128" t="str">
        <f t="shared" si="0"/>
        <v>InstructionsA9</v>
      </c>
      <c r="B9" s="128" t="s">
        <v>392</v>
      </c>
      <c r="C9" s="128" t="s">
        <v>432</v>
      </c>
      <c r="D9" s="128" t="s">
        <v>433</v>
      </c>
      <c r="E9" s="244" t="s">
        <v>434</v>
      </c>
      <c r="F9" s="245" t="s">
        <v>435</v>
      </c>
      <c r="G9" s="128" t="s">
        <v>436</v>
      </c>
      <c r="H9" s="296" t="s">
        <v>437</v>
      </c>
    </row>
    <row r="10" spans="1:8" ht="42.75">
      <c r="A10" s="128" t="str">
        <f>B10&amp;C10</f>
        <v>InstructionsA10</v>
      </c>
      <c r="B10" s="128" t="s">
        <v>392</v>
      </c>
      <c r="C10" s="128" t="s">
        <v>438</v>
      </c>
      <c r="D10" s="128" t="s">
        <v>439</v>
      </c>
      <c r="E10" s="244" t="s">
        <v>440</v>
      </c>
      <c r="F10" s="245" t="s">
        <v>441</v>
      </c>
      <c r="G10" s="128" t="s">
        <v>442</v>
      </c>
      <c r="H10" s="296" t="s">
        <v>443</v>
      </c>
    </row>
    <row r="11" spans="1:8" ht="45">
      <c r="A11" s="128" t="str">
        <f t="shared" si="0"/>
        <v>InstructionsA11</v>
      </c>
      <c r="B11" s="128" t="s">
        <v>392</v>
      </c>
      <c r="C11" s="128" t="s">
        <v>444</v>
      </c>
      <c r="D11" s="128" t="s">
        <v>445</v>
      </c>
      <c r="E11" s="222" t="s">
        <v>446</v>
      </c>
      <c r="F11" s="247" t="s">
        <v>447</v>
      </c>
      <c r="G11" s="128" t="s">
        <v>448</v>
      </c>
      <c r="H11" s="296" t="s">
        <v>449</v>
      </c>
    </row>
    <row r="12" spans="1:8" ht="42.75">
      <c r="A12" s="128" t="str">
        <f t="shared" si="0"/>
        <v>InstructionsA12</v>
      </c>
      <c r="B12" s="128" t="s">
        <v>392</v>
      </c>
      <c r="C12" s="128" t="s">
        <v>450</v>
      </c>
      <c r="D12" s="128" t="s">
        <v>451</v>
      </c>
      <c r="E12" s="244" t="s">
        <v>452</v>
      </c>
      <c r="F12" s="245" t="s">
        <v>453</v>
      </c>
      <c r="G12" s="128" t="s">
        <v>454</v>
      </c>
      <c r="H12" s="296" t="s">
        <v>455</v>
      </c>
    </row>
    <row r="13" spans="1:8" ht="71.25">
      <c r="A13" s="128" t="str">
        <f t="shared" si="0"/>
        <v>InstructionsA13</v>
      </c>
      <c r="B13" s="128" t="s">
        <v>392</v>
      </c>
      <c r="C13" s="128" t="s">
        <v>456</v>
      </c>
      <c r="D13" s="128" t="s">
        <v>457</v>
      </c>
      <c r="E13" s="222" t="s">
        <v>458</v>
      </c>
      <c r="F13" s="247" t="s">
        <v>459</v>
      </c>
      <c r="G13" s="128" t="s">
        <v>460</v>
      </c>
      <c r="H13" s="296" t="s">
        <v>461</v>
      </c>
    </row>
    <row r="14" spans="1:8" ht="31.5" customHeight="1">
      <c r="A14" s="128" t="str">
        <f t="shared" si="0"/>
        <v>InstructionsA14</v>
      </c>
      <c r="B14" s="128" t="s">
        <v>392</v>
      </c>
      <c r="C14" s="128" t="s">
        <v>462</v>
      </c>
      <c r="D14" s="128" t="s">
        <v>463</v>
      </c>
      <c r="E14" s="244" t="s">
        <v>464</v>
      </c>
      <c r="F14" s="245" t="s">
        <v>465</v>
      </c>
      <c r="G14" s="128" t="s">
        <v>466</v>
      </c>
      <c r="H14" s="296" t="s">
        <v>467</v>
      </c>
    </row>
    <row r="15" spans="1:8" ht="99.75">
      <c r="A15" s="128" t="str">
        <f t="shared" si="0"/>
        <v>InstructionsA15</v>
      </c>
      <c r="B15" s="128" t="s">
        <v>392</v>
      </c>
      <c r="C15" s="128" t="s">
        <v>468</v>
      </c>
      <c r="D15" s="128" t="s">
        <v>469</v>
      </c>
      <c r="E15" s="244" t="s">
        <v>470</v>
      </c>
      <c r="F15" s="245" t="s">
        <v>471</v>
      </c>
      <c r="G15" s="128" t="s">
        <v>472</v>
      </c>
      <c r="H15" s="296" t="s">
        <v>473</v>
      </c>
    </row>
    <row r="16" spans="1:8" ht="30">
      <c r="A16" s="128" t="str">
        <f t="shared" si="0"/>
        <v>InstructionsA16</v>
      </c>
      <c r="B16" s="128" t="s">
        <v>392</v>
      </c>
      <c r="C16" s="128" t="s">
        <v>474</v>
      </c>
      <c r="D16" s="128" t="s">
        <v>475</v>
      </c>
      <c r="E16" s="222" t="s">
        <v>476</v>
      </c>
      <c r="F16" s="247" t="s">
        <v>477</v>
      </c>
      <c r="G16" s="128" t="s">
        <v>478</v>
      </c>
      <c r="H16" s="296" t="s">
        <v>479</v>
      </c>
    </row>
    <row r="17" spans="1:8" ht="71.25">
      <c r="A17" s="128" t="str">
        <f t="shared" si="0"/>
        <v>InstructionsA17</v>
      </c>
      <c r="B17" s="128" t="s">
        <v>392</v>
      </c>
      <c r="C17" s="128" t="s">
        <v>480</v>
      </c>
      <c r="D17" s="128" t="s">
        <v>481</v>
      </c>
      <c r="E17" s="244" t="s">
        <v>482</v>
      </c>
      <c r="F17" s="245" t="s">
        <v>483</v>
      </c>
      <c r="G17" s="128" t="s">
        <v>484</v>
      </c>
      <c r="H17" s="296" t="s">
        <v>485</v>
      </c>
    </row>
    <row r="18" spans="1:8" ht="45">
      <c r="A18" s="128" t="str">
        <f>B18&amp;C18</f>
        <v>InstructionsA18</v>
      </c>
      <c r="B18" s="128" t="s">
        <v>392</v>
      </c>
      <c r="C18" s="128" t="s">
        <v>486</v>
      </c>
      <c r="D18" s="128" t="s">
        <v>487</v>
      </c>
      <c r="E18" s="128" t="s">
        <v>488</v>
      </c>
      <c r="F18" s="247" t="s">
        <v>489</v>
      </c>
      <c r="G18" s="128" t="s">
        <v>490</v>
      </c>
      <c r="H18" s="296" t="s">
        <v>491</v>
      </c>
    </row>
    <row r="19" spans="1:8" ht="42.75">
      <c r="A19" s="128" t="str">
        <f t="shared" si="0"/>
        <v>InstructionsA19</v>
      </c>
      <c r="B19" s="128" t="s">
        <v>392</v>
      </c>
      <c r="C19" s="128" t="s">
        <v>492</v>
      </c>
      <c r="D19" s="128" t="s">
        <v>493</v>
      </c>
      <c r="E19" s="244" t="s">
        <v>494</v>
      </c>
      <c r="F19" s="245" t="s">
        <v>495</v>
      </c>
      <c r="G19" s="128" t="s">
        <v>496</v>
      </c>
      <c r="H19" s="299" t="s">
        <v>497</v>
      </c>
    </row>
    <row r="20" spans="1:8" ht="42.75">
      <c r="A20" s="128" t="str">
        <f t="shared" si="0"/>
        <v>InstructionsA20</v>
      </c>
      <c r="B20" s="128" t="s">
        <v>392</v>
      </c>
      <c r="C20" s="128" t="s">
        <v>498</v>
      </c>
      <c r="D20" s="128" t="s">
        <v>499</v>
      </c>
      <c r="E20" s="244" t="s">
        <v>500</v>
      </c>
      <c r="F20" s="245" t="s">
        <v>501</v>
      </c>
      <c r="G20" s="128" t="s">
        <v>502</v>
      </c>
      <c r="H20" s="296" t="s">
        <v>503</v>
      </c>
    </row>
    <row r="21" spans="1:8" ht="54.75" customHeight="1">
      <c r="A21" s="128" t="str">
        <f t="shared" si="0"/>
        <v>InstructionsA22</v>
      </c>
      <c r="B21" s="128" t="s">
        <v>392</v>
      </c>
      <c r="C21" s="128" t="s">
        <v>504</v>
      </c>
      <c r="D21" s="128" t="s">
        <v>505</v>
      </c>
      <c r="E21" s="244" t="s">
        <v>506</v>
      </c>
      <c r="F21" s="245" t="s">
        <v>507</v>
      </c>
      <c r="G21" s="128" t="s">
        <v>508</v>
      </c>
      <c r="H21" s="299" t="s">
        <v>509</v>
      </c>
    </row>
    <row r="22" spans="1:8" ht="135">
      <c r="A22" s="128" t="str">
        <f t="shared" si="0"/>
        <v>InstructionsA23</v>
      </c>
      <c r="B22" s="128" t="s">
        <v>392</v>
      </c>
      <c r="C22" s="128" t="s">
        <v>510</v>
      </c>
      <c r="D22" s="128" t="s">
        <v>511</v>
      </c>
      <c r="E22" s="244" t="s">
        <v>512</v>
      </c>
      <c r="F22" s="245" t="s">
        <v>513</v>
      </c>
      <c r="G22" s="246" t="s">
        <v>514</v>
      </c>
      <c r="H22" s="299" t="s">
        <v>515</v>
      </c>
    </row>
    <row r="23" spans="1:8" ht="30">
      <c r="A23" s="128" t="str">
        <f>B23&amp;C23</f>
        <v>InstructionsA24</v>
      </c>
      <c r="B23" s="128" t="s">
        <v>392</v>
      </c>
      <c r="C23" s="128" t="s">
        <v>516</v>
      </c>
      <c r="D23" s="128" t="s">
        <v>517</v>
      </c>
      <c r="E23" s="244" t="s">
        <v>518</v>
      </c>
      <c r="F23" s="245" t="s">
        <v>519</v>
      </c>
      <c r="G23" s="128" t="s">
        <v>520</v>
      </c>
      <c r="H23" s="299" t="s">
        <v>521</v>
      </c>
    </row>
    <row r="24" spans="1:8" ht="99.75">
      <c r="A24" s="128" t="str">
        <f t="shared" si="0"/>
        <v>InstructionsA25</v>
      </c>
      <c r="B24" s="128" t="s">
        <v>392</v>
      </c>
      <c r="C24" s="128" t="s">
        <v>522</v>
      </c>
      <c r="D24" s="128" t="s">
        <v>523</v>
      </c>
      <c r="E24" s="244" t="s">
        <v>524</v>
      </c>
      <c r="F24" s="290" t="s">
        <v>525</v>
      </c>
      <c r="G24" s="128" t="s">
        <v>526</v>
      </c>
      <c r="H24" s="296" t="s">
        <v>527</v>
      </c>
    </row>
    <row r="25" spans="1:8" ht="256.5">
      <c r="A25" s="128" t="str">
        <f t="shared" si="0"/>
        <v>InstructionsA26</v>
      </c>
      <c r="B25" s="128" t="s">
        <v>392</v>
      </c>
      <c r="C25" s="128" t="s">
        <v>528</v>
      </c>
      <c r="D25" s="128" t="s">
        <v>529</v>
      </c>
      <c r="E25" s="248" t="s">
        <v>530</v>
      </c>
      <c r="F25" s="290" t="s">
        <v>531</v>
      </c>
      <c r="G25" s="128" t="s">
        <v>532</v>
      </c>
      <c r="H25" s="296" t="s">
        <v>533</v>
      </c>
    </row>
    <row r="26" spans="1:8" ht="42.75">
      <c r="A26" s="128" t="str">
        <f t="shared" si="0"/>
        <v>InstructionsA27</v>
      </c>
      <c r="B26" s="128" t="s">
        <v>392</v>
      </c>
      <c r="C26" s="128" t="s">
        <v>534</v>
      </c>
      <c r="D26" s="128" t="s">
        <v>535</v>
      </c>
      <c r="E26" s="244" t="s">
        <v>536</v>
      </c>
      <c r="F26" s="245" t="s">
        <v>537</v>
      </c>
      <c r="G26" s="128" t="s">
        <v>538</v>
      </c>
      <c r="H26" s="296" t="s">
        <v>539</v>
      </c>
    </row>
    <row r="27" spans="1:8" ht="409.5">
      <c r="A27" s="128" t="str">
        <f t="shared" si="0"/>
        <v>InstructionsA28</v>
      </c>
      <c r="B27" s="128" t="s">
        <v>392</v>
      </c>
      <c r="C27" s="128" t="s">
        <v>540</v>
      </c>
      <c r="D27" s="128" t="s">
        <v>541</v>
      </c>
      <c r="E27" s="248" t="s">
        <v>542</v>
      </c>
      <c r="F27" s="245" t="s">
        <v>543</v>
      </c>
      <c r="G27" s="128" t="s">
        <v>544</v>
      </c>
      <c r="H27" s="296" t="s">
        <v>545</v>
      </c>
    </row>
    <row r="28" spans="1:8" ht="348" customHeight="1">
      <c r="A28" s="128" t="str">
        <f t="shared" ref="A28:A32" si="1">B28&amp;C28</f>
        <v>InstructionsA29</v>
      </c>
      <c r="B28" s="128" t="s">
        <v>392</v>
      </c>
      <c r="C28" s="128" t="s">
        <v>546</v>
      </c>
      <c r="D28" s="128" t="s">
        <v>547</v>
      </c>
      <c r="E28" s="248" t="s">
        <v>548</v>
      </c>
      <c r="F28" s="249" t="s">
        <v>549</v>
      </c>
      <c r="G28" s="128" t="s">
        <v>550</v>
      </c>
      <c r="H28" s="296" t="s">
        <v>551</v>
      </c>
    </row>
    <row r="29" spans="1:8" ht="256.5">
      <c r="A29" s="128" t="str">
        <f t="shared" si="1"/>
        <v>InstructionsA30</v>
      </c>
      <c r="B29" s="128" t="s">
        <v>392</v>
      </c>
      <c r="C29" s="128" t="s">
        <v>552</v>
      </c>
      <c r="D29" s="128" t="s">
        <v>553</v>
      </c>
      <c r="E29" s="248" t="s">
        <v>554</v>
      </c>
      <c r="F29" s="245" t="s">
        <v>555</v>
      </c>
      <c r="G29" s="128" t="s">
        <v>556</v>
      </c>
      <c r="H29" s="296" t="s">
        <v>557</v>
      </c>
    </row>
    <row r="30" spans="1:8" ht="228">
      <c r="A30" s="128" t="str">
        <f t="shared" si="1"/>
        <v>InstructionsA31</v>
      </c>
      <c r="B30" s="128" t="s">
        <v>392</v>
      </c>
      <c r="C30" s="128" t="s">
        <v>558</v>
      </c>
      <c r="D30" s="128" t="s">
        <v>559</v>
      </c>
      <c r="E30" s="244" t="s">
        <v>560</v>
      </c>
      <c r="F30" s="249" t="s">
        <v>561</v>
      </c>
      <c r="G30" s="128" t="s">
        <v>562</v>
      </c>
      <c r="H30" s="296" t="s">
        <v>563</v>
      </c>
    </row>
    <row r="31" spans="1:8" ht="99.75">
      <c r="A31" s="128" t="str">
        <f t="shared" si="1"/>
        <v>InstructionsA32</v>
      </c>
      <c r="B31" s="128" t="s">
        <v>392</v>
      </c>
      <c r="C31" s="128" t="s">
        <v>564</v>
      </c>
      <c r="D31" s="128" t="s">
        <v>565</v>
      </c>
      <c r="E31" s="248" t="s">
        <v>566</v>
      </c>
      <c r="F31" s="249" t="s">
        <v>567</v>
      </c>
      <c r="G31" s="128" t="s">
        <v>568</v>
      </c>
      <c r="H31" s="296" t="s">
        <v>569</v>
      </c>
    </row>
    <row r="32" spans="1:8" ht="114">
      <c r="A32" s="128" t="str">
        <f t="shared" si="1"/>
        <v>InstructionsA33</v>
      </c>
      <c r="B32" s="128" t="s">
        <v>392</v>
      </c>
      <c r="C32" s="128" t="s">
        <v>570</v>
      </c>
      <c r="D32" s="250" t="s">
        <v>571</v>
      </c>
      <c r="E32" s="251" t="s">
        <v>572</v>
      </c>
      <c r="F32" s="252" t="s">
        <v>573</v>
      </c>
      <c r="G32" s="250" t="s">
        <v>574</v>
      </c>
      <c r="H32" s="300" t="s">
        <v>575</v>
      </c>
    </row>
    <row r="33" spans="1:8" ht="71.25">
      <c r="A33" s="128" t="str">
        <f t="shared" si="0"/>
        <v>InstructionsA35</v>
      </c>
      <c r="B33" s="128" t="s">
        <v>392</v>
      </c>
      <c r="C33" s="128" t="s">
        <v>576</v>
      </c>
      <c r="D33" s="128" t="s">
        <v>577</v>
      </c>
      <c r="E33" s="248" t="s">
        <v>578</v>
      </c>
      <c r="F33" s="249" t="s">
        <v>579</v>
      </c>
      <c r="G33" s="253" t="s">
        <v>580</v>
      </c>
      <c r="H33" s="296" t="s">
        <v>581</v>
      </c>
    </row>
    <row r="34" spans="1:8" ht="270.75">
      <c r="A34" s="128" t="str">
        <f t="shared" si="0"/>
        <v>InstructionsA36</v>
      </c>
      <c r="B34" s="128" t="s">
        <v>392</v>
      </c>
      <c r="C34" s="128" t="s">
        <v>582</v>
      </c>
      <c r="D34" s="128" t="s">
        <v>583</v>
      </c>
      <c r="E34" s="244" t="s">
        <v>584</v>
      </c>
      <c r="F34" s="245" t="s">
        <v>585</v>
      </c>
      <c r="G34" s="253" t="s">
        <v>586</v>
      </c>
      <c r="H34" s="296" t="s">
        <v>587</v>
      </c>
    </row>
    <row r="35" spans="1:8" ht="57">
      <c r="A35" s="128" t="str">
        <f t="shared" si="0"/>
        <v>InstructionsA37</v>
      </c>
      <c r="B35" s="128" t="s">
        <v>392</v>
      </c>
      <c r="C35" s="128" t="s">
        <v>588</v>
      </c>
      <c r="D35" s="128" t="s">
        <v>589</v>
      </c>
      <c r="E35" s="248" t="s">
        <v>590</v>
      </c>
      <c r="F35" s="290" t="s">
        <v>591</v>
      </c>
      <c r="G35" s="128" t="s">
        <v>592</v>
      </c>
      <c r="H35" s="296" t="s">
        <v>593</v>
      </c>
    </row>
    <row r="36" spans="1:8" ht="94.5">
      <c r="A36" s="128" t="str">
        <f t="shared" si="0"/>
        <v>InstructionsA38</v>
      </c>
      <c r="B36" s="128" t="s">
        <v>392</v>
      </c>
      <c r="C36" s="128" t="s">
        <v>594</v>
      </c>
      <c r="D36" s="128" t="s">
        <v>595</v>
      </c>
      <c r="E36" s="248" t="s">
        <v>596</v>
      </c>
      <c r="F36" s="290" t="s">
        <v>597</v>
      </c>
      <c r="G36" s="128" t="s">
        <v>598</v>
      </c>
      <c r="H36" s="296" t="s">
        <v>599</v>
      </c>
    </row>
    <row r="37" spans="1:8" ht="142.5">
      <c r="A37" s="128" t="str">
        <f t="shared" si="0"/>
        <v>InstructionsA39</v>
      </c>
      <c r="B37" s="128" t="s">
        <v>392</v>
      </c>
      <c r="C37" s="128" t="s">
        <v>600</v>
      </c>
      <c r="D37" s="128" t="s">
        <v>601</v>
      </c>
      <c r="E37" s="248" t="s">
        <v>602</v>
      </c>
      <c r="F37" s="291" t="s">
        <v>603</v>
      </c>
      <c r="G37" s="128" t="s">
        <v>604</v>
      </c>
      <c r="H37" s="296" t="s">
        <v>605</v>
      </c>
    </row>
    <row r="38" spans="1:8" ht="171">
      <c r="A38" s="128" t="str">
        <f t="shared" si="0"/>
        <v>InstructionsA40</v>
      </c>
      <c r="B38" s="128" t="s">
        <v>392</v>
      </c>
      <c r="C38" s="128" t="s">
        <v>606</v>
      </c>
      <c r="D38" s="250" t="s">
        <v>607</v>
      </c>
      <c r="E38" s="251" t="s">
        <v>608</v>
      </c>
      <c r="F38" s="292" t="s">
        <v>609</v>
      </c>
      <c r="G38" s="250" t="s">
        <v>610</v>
      </c>
      <c r="H38" s="296" t="s">
        <v>611</v>
      </c>
    </row>
    <row r="39" spans="1:8" ht="216">
      <c r="A39" s="128" t="str">
        <f>B39&amp;C39</f>
        <v>InstructionsA41</v>
      </c>
      <c r="B39" s="128" t="s">
        <v>392</v>
      </c>
      <c r="C39" s="128" t="s">
        <v>612</v>
      </c>
      <c r="D39" s="250" t="s">
        <v>613</v>
      </c>
      <c r="E39" s="251" t="s">
        <v>614</v>
      </c>
      <c r="F39" s="292" t="s">
        <v>615</v>
      </c>
      <c r="G39" s="254" t="s">
        <v>616</v>
      </c>
      <c r="H39" s="300" t="s">
        <v>617</v>
      </c>
    </row>
    <row r="40" spans="1:8" ht="203.25">
      <c r="A40" s="128" t="str">
        <f>B40&amp;C40</f>
        <v>InstructionsA42</v>
      </c>
      <c r="B40" s="128" t="s">
        <v>392</v>
      </c>
      <c r="C40" s="128" t="s">
        <v>618</v>
      </c>
      <c r="D40" s="128" t="s">
        <v>619</v>
      </c>
      <c r="E40" s="244" t="s">
        <v>620</v>
      </c>
      <c r="F40" s="290" t="s">
        <v>621</v>
      </c>
      <c r="G40" s="128" t="s">
        <v>622</v>
      </c>
      <c r="H40" s="296" t="s">
        <v>623</v>
      </c>
    </row>
    <row r="41" spans="1:8" ht="85.5">
      <c r="A41" s="128" t="str">
        <f t="shared" si="0"/>
        <v>InstructionsA43</v>
      </c>
      <c r="B41" s="128" t="s">
        <v>392</v>
      </c>
      <c r="C41" s="128" t="s">
        <v>624</v>
      </c>
      <c r="D41" s="128" t="s">
        <v>625</v>
      </c>
      <c r="E41" s="244" t="s">
        <v>626</v>
      </c>
      <c r="F41" s="290" t="s">
        <v>627</v>
      </c>
      <c r="G41" s="128" t="s">
        <v>628</v>
      </c>
      <c r="H41" s="296" t="s">
        <v>629</v>
      </c>
    </row>
    <row r="42" spans="1:8" ht="71.25">
      <c r="A42" s="128" t="str">
        <f t="shared" si="0"/>
        <v>InstructionsA45</v>
      </c>
      <c r="B42" s="128" t="s">
        <v>392</v>
      </c>
      <c r="C42" s="128" t="s">
        <v>630</v>
      </c>
      <c r="D42" s="128" t="s">
        <v>631</v>
      </c>
      <c r="E42" s="244" t="s">
        <v>632</v>
      </c>
      <c r="F42" s="245" t="s">
        <v>633</v>
      </c>
      <c r="G42" s="128" t="s">
        <v>634</v>
      </c>
      <c r="H42" s="296" t="s">
        <v>635</v>
      </c>
    </row>
    <row r="43" spans="1:8" ht="99.75">
      <c r="A43" s="128" t="str">
        <f t="shared" si="0"/>
        <v>InstructionsA46</v>
      </c>
      <c r="B43" s="128" t="s">
        <v>392</v>
      </c>
      <c r="C43" s="128" t="s">
        <v>636</v>
      </c>
      <c r="D43" s="128" t="s">
        <v>637</v>
      </c>
      <c r="E43" s="248" t="s">
        <v>638</v>
      </c>
      <c r="F43" s="290" t="s">
        <v>639</v>
      </c>
      <c r="G43" s="253" t="s">
        <v>640</v>
      </c>
      <c r="H43" s="296" t="s">
        <v>641</v>
      </c>
    </row>
    <row r="44" spans="1:8" ht="71.25">
      <c r="A44" s="128" t="str">
        <f t="shared" si="0"/>
        <v>InstructionsA48</v>
      </c>
      <c r="B44" s="236" t="s">
        <v>392</v>
      </c>
      <c r="C44" s="128" t="s">
        <v>642</v>
      </c>
      <c r="D44" s="236" t="s">
        <v>643</v>
      </c>
      <c r="E44" s="244" t="s">
        <v>644</v>
      </c>
      <c r="F44" s="245" t="s">
        <v>645</v>
      </c>
      <c r="G44" s="255" t="s">
        <v>646</v>
      </c>
      <c r="H44" s="296" t="s">
        <v>647</v>
      </c>
    </row>
    <row r="45" spans="1:8" ht="45">
      <c r="A45" s="128" t="str">
        <f>B45&amp;C45</f>
        <v>InstructionsA49</v>
      </c>
      <c r="B45" s="128" t="s">
        <v>392</v>
      </c>
      <c r="C45" s="128" t="s">
        <v>648</v>
      </c>
      <c r="D45" s="128" t="s">
        <v>649</v>
      </c>
      <c r="E45" s="244" t="s">
        <v>650</v>
      </c>
      <c r="F45" s="245" t="s">
        <v>651</v>
      </c>
      <c r="G45" s="128" t="s">
        <v>652</v>
      </c>
      <c r="H45" s="299" t="s">
        <v>653</v>
      </c>
    </row>
    <row r="46" spans="1:8" ht="128.25">
      <c r="A46" s="128" t="str">
        <f t="shared" si="0"/>
        <v>InstructionsA50</v>
      </c>
      <c r="B46" s="128" t="s">
        <v>392</v>
      </c>
      <c r="C46" s="128" t="s">
        <v>654</v>
      </c>
      <c r="D46" s="128" t="s">
        <v>655</v>
      </c>
      <c r="E46" s="293" t="s">
        <v>656</v>
      </c>
      <c r="F46" s="290" t="s">
        <v>657</v>
      </c>
      <c r="G46" s="128" t="s">
        <v>658</v>
      </c>
      <c r="H46" s="296" t="s">
        <v>659</v>
      </c>
    </row>
    <row r="47" spans="1:8" ht="71.25">
      <c r="A47" s="128" t="str">
        <f t="shared" si="0"/>
        <v>InstructionsA51</v>
      </c>
      <c r="B47" s="128" t="s">
        <v>392</v>
      </c>
      <c r="C47" s="128" t="s">
        <v>660</v>
      </c>
      <c r="D47" s="128" t="s">
        <v>661</v>
      </c>
      <c r="E47" s="244" t="s">
        <v>662</v>
      </c>
      <c r="F47" s="245" t="s">
        <v>663</v>
      </c>
      <c r="G47" s="128" t="s">
        <v>664</v>
      </c>
      <c r="H47" s="296" t="s">
        <v>665</v>
      </c>
    </row>
    <row r="48" spans="1:8" ht="85.5">
      <c r="A48" s="128" t="str">
        <f t="shared" si="0"/>
        <v>InstructionsA52</v>
      </c>
      <c r="B48" s="128" t="s">
        <v>392</v>
      </c>
      <c r="C48" s="128" t="s">
        <v>666</v>
      </c>
      <c r="D48" s="128" t="s">
        <v>667</v>
      </c>
      <c r="E48" s="244" t="s">
        <v>668</v>
      </c>
      <c r="F48" s="245" t="s">
        <v>669</v>
      </c>
      <c r="G48" s="256" t="s">
        <v>670</v>
      </c>
      <c r="H48" s="296" t="s">
        <v>671</v>
      </c>
    </row>
    <row r="49" spans="1:8" ht="105">
      <c r="A49" s="128" t="str">
        <f>B49&amp;C49</f>
        <v>InstructionsA53</v>
      </c>
      <c r="B49" s="128" t="s">
        <v>392</v>
      </c>
      <c r="C49" s="128" t="s">
        <v>672</v>
      </c>
      <c r="D49" s="128" t="s">
        <v>673</v>
      </c>
      <c r="E49" s="244" t="s">
        <v>674</v>
      </c>
      <c r="F49" s="245" t="s">
        <v>675</v>
      </c>
      <c r="G49" s="256" t="s">
        <v>676</v>
      </c>
      <c r="H49" s="299" t="s">
        <v>677</v>
      </c>
    </row>
    <row r="50" spans="1:8" ht="71.25">
      <c r="A50" s="128" t="str">
        <f>B50&amp;C50</f>
        <v>InstructionsA54</v>
      </c>
      <c r="B50" s="128" t="s">
        <v>392</v>
      </c>
      <c r="C50" s="128" t="s">
        <v>678</v>
      </c>
      <c r="D50" s="128" t="s">
        <v>679</v>
      </c>
      <c r="E50" s="244" t="s">
        <v>680</v>
      </c>
      <c r="F50" s="245" t="s">
        <v>681</v>
      </c>
      <c r="G50" s="256" t="s">
        <v>682</v>
      </c>
      <c r="H50" s="296" t="s">
        <v>683</v>
      </c>
    </row>
    <row r="51" spans="1:8" ht="30">
      <c r="A51" s="128" t="str">
        <f t="shared" si="0"/>
        <v>InstructionsA55</v>
      </c>
      <c r="B51" s="128" t="s">
        <v>392</v>
      </c>
      <c r="C51" s="128" t="s">
        <v>684</v>
      </c>
      <c r="D51" s="128" t="s">
        <v>685</v>
      </c>
      <c r="E51" s="244" t="s">
        <v>686</v>
      </c>
      <c r="F51" s="245" t="s">
        <v>687</v>
      </c>
      <c r="G51" s="256" t="s">
        <v>688</v>
      </c>
      <c r="H51" s="296" t="s">
        <v>689</v>
      </c>
    </row>
    <row r="52" spans="1:8" ht="28.5">
      <c r="A52" s="128" t="str">
        <f t="shared" si="0"/>
        <v>InstructionsA56</v>
      </c>
      <c r="B52" s="128" t="s">
        <v>392</v>
      </c>
      <c r="C52" s="128" t="s">
        <v>690</v>
      </c>
      <c r="D52" s="128" t="s">
        <v>691</v>
      </c>
      <c r="E52" s="244" t="s">
        <v>692</v>
      </c>
      <c r="F52" s="245" t="s">
        <v>693</v>
      </c>
      <c r="G52" s="128" t="s">
        <v>694</v>
      </c>
      <c r="H52" s="296" t="s">
        <v>695</v>
      </c>
    </row>
    <row r="53" spans="1:8" ht="42.75">
      <c r="A53" s="128" t="str">
        <f t="shared" si="0"/>
        <v>InstructionsA57</v>
      </c>
      <c r="B53" s="128" t="s">
        <v>392</v>
      </c>
      <c r="C53" s="128" t="s">
        <v>696</v>
      </c>
      <c r="D53" s="128" t="s">
        <v>697</v>
      </c>
      <c r="E53" s="244" t="s">
        <v>698</v>
      </c>
      <c r="F53" s="245" t="s">
        <v>699</v>
      </c>
      <c r="G53" s="257" t="s">
        <v>700</v>
      </c>
      <c r="H53" s="296" t="s">
        <v>701</v>
      </c>
    </row>
    <row r="54" spans="1:8" ht="313.5">
      <c r="A54" s="128" t="str">
        <f t="shared" si="0"/>
        <v>InstructionsA58</v>
      </c>
      <c r="B54" s="128" t="s">
        <v>392</v>
      </c>
      <c r="C54" s="128" t="s">
        <v>702</v>
      </c>
      <c r="D54" s="128" t="s">
        <v>703</v>
      </c>
      <c r="E54" s="244" t="s">
        <v>704</v>
      </c>
      <c r="F54" s="245" t="s">
        <v>705</v>
      </c>
      <c r="G54" s="256" t="s">
        <v>706</v>
      </c>
      <c r="H54" s="296" t="s">
        <v>707</v>
      </c>
    </row>
    <row r="55" spans="1:8" ht="85.5">
      <c r="A55" s="128" t="str">
        <f t="shared" si="0"/>
        <v>InstructionsA59</v>
      </c>
      <c r="B55" s="128" t="s">
        <v>392</v>
      </c>
      <c r="C55" s="128" t="s">
        <v>708</v>
      </c>
      <c r="D55" s="128" t="s">
        <v>709</v>
      </c>
      <c r="E55" s="244" t="s">
        <v>710</v>
      </c>
      <c r="F55" s="245" t="s">
        <v>711</v>
      </c>
      <c r="G55" s="128" t="s">
        <v>712</v>
      </c>
      <c r="H55" s="296" t="s">
        <v>713</v>
      </c>
    </row>
    <row r="56" spans="1:8" ht="128.25">
      <c r="A56" s="128" t="str">
        <f t="shared" si="0"/>
        <v>InstructionsA60</v>
      </c>
      <c r="B56" s="128" t="s">
        <v>392</v>
      </c>
      <c r="C56" s="128" t="s">
        <v>714</v>
      </c>
      <c r="D56" s="128" t="s">
        <v>715</v>
      </c>
      <c r="E56" s="244" t="s">
        <v>716</v>
      </c>
      <c r="F56" s="245" t="s">
        <v>717</v>
      </c>
      <c r="G56" s="256" t="s">
        <v>718</v>
      </c>
      <c r="H56" s="296" t="s">
        <v>719</v>
      </c>
    </row>
    <row r="57" spans="1:8" ht="142.5">
      <c r="A57" s="128" t="str">
        <f t="shared" si="0"/>
        <v>InstructionsA61</v>
      </c>
      <c r="B57" s="128" t="s">
        <v>392</v>
      </c>
      <c r="C57" s="128" t="s">
        <v>720</v>
      </c>
      <c r="D57" s="128" t="s">
        <v>721</v>
      </c>
      <c r="E57" s="244" t="s">
        <v>722</v>
      </c>
      <c r="F57" s="245" t="s">
        <v>723</v>
      </c>
      <c r="G57" s="256" t="s">
        <v>724</v>
      </c>
      <c r="H57" s="296" t="s">
        <v>725</v>
      </c>
    </row>
    <row r="58" spans="1:8" ht="120">
      <c r="A58" s="128" t="str">
        <f>B58&amp;C58</f>
        <v>InstructionsA62</v>
      </c>
      <c r="B58" s="128" t="s">
        <v>392</v>
      </c>
      <c r="C58" s="128" t="s">
        <v>726</v>
      </c>
      <c r="D58" s="128" t="s">
        <v>727</v>
      </c>
      <c r="E58" s="293" t="s">
        <v>728</v>
      </c>
      <c r="F58" s="290" t="s">
        <v>729</v>
      </c>
      <c r="G58" s="256" t="s">
        <v>730</v>
      </c>
      <c r="H58" s="301" t="s">
        <v>731</v>
      </c>
    </row>
    <row r="59" spans="1:8" ht="42.75">
      <c r="A59" s="128" t="str">
        <f t="shared" si="0"/>
        <v>InstructionsA63</v>
      </c>
      <c r="B59" s="128" t="s">
        <v>392</v>
      </c>
      <c r="C59" s="128" t="s">
        <v>732</v>
      </c>
      <c r="D59" s="128" t="s">
        <v>733</v>
      </c>
      <c r="E59" s="244" t="s">
        <v>734</v>
      </c>
      <c r="F59" s="245" t="s">
        <v>735</v>
      </c>
      <c r="G59" s="128" t="s">
        <v>736</v>
      </c>
      <c r="H59" s="296" t="s">
        <v>737</v>
      </c>
    </row>
    <row r="60" spans="1:8" ht="210">
      <c r="A60" s="128" t="str">
        <f>B60&amp;C60</f>
        <v>InstructionsA65</v>
      </c>
      <c r="B60" s="128" t="s">
        <v>392</v>
      </c>
      <c r="C60" s="128" t="s">
        <v>738</v>
      </c>
      <c r="D60" s="128" t="s">
        <v>739</v>
      </c>
      <c r="E60" s="244" t="s">
        <v>740</v>
      </c>
      <c r="F60" s="245" t="s">
        <v>741</v>
      </c>
      <c r="G60" s="128" t="s">
        <v>742</v>
      </c>
      <c r="H60" s="299" t="s">
        <v>743</v>
      </c>
    </row>
    <row r="61" spans="1:8" ht="28.5">
      <c r="A61" s="128" t="str">
        <f t="shared" si="0"/>
        <v>InstructionsA67</v>
      </c>
      <c r="B61" s="128" t="s">
        <v>392</v>
      </c>
      <c r="C61" s="128" t="s">
        <v>744</v>
      </c>
      <c r="D61" s="128" t="s">
        <v>745</v>
      </c>
      <c r="E61" s="244" t="s">
        <v>746</v>
      </c>
      <c r="F61" s="245" t="s">
        <v>747</v>
      </c>
      <c r="G61" s="128" t="s">
        <v>748</v>
      </c>
      <c r="H61" s="299" t="s">
        <v>749</v>
      </c>
    </row>
    <row r="62" spans="1:8" ht="256.5">
      <c r="A62" s="128" t="str">
        <f t="shared" si="0"/>
        <v>InstructionsA68</v>
      </c>
      <c r="B62" s="128" t="s">
        <v>392</v>
      </c>
      <c r="C62" s="128" t="s">
        <v>750</v>
      </c>
      <c r="D62" s="128" t="s">
        <v>751</v>
      </c>
      <c r="E62" s="244" t="s">
        <v>752</v>
      </c>
      <c r="F62" s="245" t="s">
        <v>753</v>
      </c>
      <c r="G62" s="256" t="s">
        <v>754</v>
      </c>
      <c r="H62" s="296" t="s">
        <v>755</v>
      </c>
    </row>
    <row r="63" spans="1:8" ht="142.5">
      <c r="A63" s="128" t="str">
        <f t="shared" si="0"/>
        <v>InstructionsA69</v>
      </c>
      <c r="B63" s="128" t="s">
        <v>392</v>
      </c>
      <c r="C63" s="128" t="s">
        <v>756</v>
      </c>
      <c r="D63" s="128" t="s">
        <v>757</v>
      </c>
      <c r="E63" s="244" t="s">
        <v>758</v>
      </c>
      <c r="F63" s="245" t="s">
        <v>759</v>
      </c>
      <c r="G63" s="256" t="s">
        <v>760</v>
      </c>
      <c r="H63" s="296" t="s">
        <v>761</v>
      </c>
    </row>
    <row r="64" spans="1:8" ht="142.5">
      <c r="A64" s="128" t="str">
        <f t="shared" si="0"/>
        <v>InstructionsA70</v>
      </c>
      <c r="B64" s="128" t="s">
        <v>392</v>
      </c>
      <c r="C64" s="128" t="s">
        <v>762</v>
      </c>
      <c r="D64" s="128" t="s">
        <v>763</v>
      </c>
      <c r="E64" s="244" t="s">
        <v>764</v>
      </c>
      <c r="F64" s="245" t="s">
        <v>765</v>
      </c>
      <c r="G64" s="256" t="s">
        <v>766</v>
      </c>
      <c r="H64" s="296" t="s">
        <v>767</v>
      </c>
    </row>
    <row r="65" spans="1:8" ht="299.25">
      <c r="A65" s="128" t="str">
        <f t="shared" si="0"/>
        <v>InstructionsA71</v>
      </c>
      <c r="B65" s="128" t="s">
        <v>392</v>
      </c>
      <c r="C65" s="128" t="s">
        <v>768</v>
      </c>
      <c r="D65" s="128" t="s">
        <v>769</v>
      </c>
      <c r="E65" s="244" t="s">
        <v>770</v>
      </c>
      <c r="F65" s="245" t="s">
        <v>771</v>
      </c>
      <c r="G65" s="256" t="s">
        <v>772</v>
      </c>
      <c r="H65" s="296" t="s">
        <v>773</v>
      </c>
    </row>
    <row r="66" spans="1:8" ht="114">
      <c r="A66" s="128" t="str">
        <f t="shared" si="0"/>
        <v>InstructionsA72</v>
      </c>
      <c r="B66" s="128" t="s">
        <v>392</v>
      </c>
      <c r="C66" s="128" t="s">
        <v>774</v>
      </c>
      <c r="D66" s="128" t="s">
        <v>775</v>
      </c>
      <c r="E66" s="244" t="s">
        <v>776</v>
      </c>
      <c r="F66" s="245" t="s">
        <v>777</v>
      </c>
      <c r="G66" s="256" t="s">
        <v>778</v>
      </c>
      <c r="H66" s="296" t="s">
        <v>779</v>
      </c>
    </row>
    <row r="67" spans="1:8" ht="42.75">
      <c r="A67" s="128" t="str">
        <f t="shared" si="0"/>
        <v>InstructionsA73</v>
      </c>
      <c r="B67" s="128" t="s">
        <v>392</v>
      </c>
      <c r="C67" s="128" t="s">
        <v>780</v>
      </c>
      <c r="D67" s="128" t="s">
        <v>781</v>
      </c>
      <c r="E67" s="244" t="s">
        <v>782</v>
      </c>
      <c r="F67" s="245" t="s">
        <v>783</v>
      </c>
      <c r="G67" s="256" t="s">
        <v>784</v>
      </c>
      <c r="H67" s="296" t="s">
        <v>785</v>
      </c>
    </row>
    <row r="68" spans="1:8">
      <c r="A68" s="128" t="str">
        <f t="shared" si="0"/>
        <v>DefinitionsB2</v>
      </c>
      <c r="B68" s="128" t="s">
        <v>786</v>
      </c>
      <c r="C68" s="128" t="s">
        <v>787</v>
      </c>
      <c r="D68" s="128" t="s">
        <v>788</v>
      </c>
      <c r="E68" s="244" t="s">
        <v>789</v>
      </c>
      <c r="F68" s="245" t="s">
        <v>790</v>
      </c>
      <c r="G68" s="128" t="s">
        <v>791</v>
      </c>
      <c r="H68" s="296" t="s">
        <v>788</v>
      </c>
    </row>
    <row r="69" spans="1:8">
      <c r="A69" s="128" t="str">
        <f t="shared" si="0"/>
        <v>DefinitionsB3</v>
      </c>
      <c r="B69" s="128" t="s">
        <v>786</v>
      </c>
      <c r="C69" s="128" t="s">
        <v>792</v>
      </c>
      <c r="D69" s="128" t="s">
        <v>793</v>
      </c>
      <c r="E69" s="244" t="s">
        <v>794</v>
      </c>
      <c r="F69" s="245" t="s">
        <v>795</v>
      </c>
      <c r="G69" s="128" t="s">
        <v>796</v>
      </c>
      <c r="H69" s="296" t="s">
        <v>797</v>
      </c>
    </row>
    <row r="70" spans="1:8">
      <c r="A70" s="128" t="str">
        <f t="shared" ref="A70" si="2">B70&amp;C70</f>
        <v>DefinitionsB4</v>
      </c>
      <c r="B70" s="128" t="s">
        <v>786</v>
      </c>
      <c r="C70" s="128" t="s">
        <v>798</v>
      </c>
      <c r="D70" s="250" t="s">
        <v>799</v>
      </c>
      <c r="E70" s="250" t="s">
        <v>800</v>
      </c>
      <c r="F70" s="258" t="s">
        <v>801</v>
      </c>
      <c r="G70" s="250" t="s">
        <v>802</v>
      </c>
      <c r="H70" s="296" t="s">
        <v>803</v>
      </c>
    </row>
    <row r="71" spans="1:8">
      <c r="A71" s="128" t="str">
        <f>B71&amp;C71</f>
        <v>DefinitionsB5</v>
      </c>
      <c r="B71" s="128" t="s">
        <v>786</v>
      </c>
      <c r="C71" s="128" t="s">
        <v>804</v>
      </c>
      <c r="D71" s="128" t="s">
        <v>805</v>
      </c>
      <c r="E71" s="244" t="s">
        <v>806</v>
      </c>
      <c r="F71" s="245" t="s">
        <v>807</v>
      </c>
      <c r="G71" s="128" t="s">
        <v>808</v>
      </c>
      <c r="H71" s="296" t="s">
        <v>809</v>
      </c>
    </row>
    <row r="72" spans="1:8">
      <c r="A72" s="128" t="str">
        <f>B72&amp;C72</f>
        <v>DefinitionsB6</v>
      </c>
      <c r="B72" s="128" t="s">
        <v>786</v>
      </c>
      <c r="C72" s="128" t="s">
        <v>810</v>
      </c>
      <c r="D72" s="128" t="s">
        <v>811</v>
      </c>
      <c r="E72" s="244" t="s">
        <v>812</v>
      </c>
      <c r="F72" s="245" t="s">
        <v>813</v>
      </c>
      <c r="G72" s="128" t="s">
        <v>814</v>
      </c>
      <c r="H72" s="296" t="s">
        <v>815</v>
      </c>
    </row>
    <row r="73" spans="1:8">
      <c r="A73" s="128" t="str">
        <f t="shared" ref="A73" si="3">B73&amp;C73</f>
        <v>DefinitionsB7</v>
      </c>
      <c r="B73" s="128" t="s">
        <v>786</v>
      </c>
      <c r="C73" s="128" t="s">
        <v>816</v>
      </c>
      <c r="D73" s="128" t="s">
        <v>817</v>
      </c>
      <c r="E73" s="244" t="s">
        <v>818</v>
      </c>
      <c r="F73" s="245" t="s">
        <v>819</v>
      </c>
      <c r="G73" s="128" t="s">
        <v>820</v>
      </c>
      <c r="H73" s="296" t="s">
        <v>821</v>
      </c>
    </row>
    <row r="74" spans="1:8">
      <c r="A74" s="128" t="str">
        <f t="shared" ref="A74:A143" si="4">B74&amp;C74</f>
        <v>DefinitionsB8</v>
      </c>
      <c r="B74" s="128" t="s">
        <v>786</v>
      </c>
      <c r="C74" s="128" t="s">
        <v>822</v>
      </c>
      <c r="D74" s="128" t="s">
        <v>823</v>
      </c>
      <c r="E74" s="244" t="s">
        <v>824</v>
      </c>
      <c r="F74" s="245" t="s">
        <v>825</v>
      </c>
      <c r="G74" s="128" t="s">
        <v>826</v>
      </c>
      <c r="H74" s="296" t="s">
        <v>827</v>
      </c>
    </row>
    <row r="75" spans="1:8">
      <c r="A75" s="128" t="str">
        <f t="shared" si="4"/>
        <v>DefinitionsB9</v>
      </c>
      <c r="B75" s="128" t="s">
        <v>786</v>
      </c>
      <c r="C75" s="128" t="s">
        <v>828</v>
      </c>
      <c r="D75" s="128" t="s">
        <v>829</v>
      </c>
      <c r="E75" s="244" t="s">
        <v>830</v>
      </c>
      <c r="F75" s="245" t="s">
        <v>831</v>
      </c>
      <c r="G75" s="128" t="s">
        <v>832</v>
      </c>
      <c r="H75" s="296" t="s">
        <v>833</v>
      </c>
    </row>
    <row r="76" spans="1:8">
      <c r="A76" s="128" t="str">
        <f t="shared" si="4"/>
        <v>DefinitionsB10</v>
      </c>
      <c r="B76" s="128" t="s">
        <v>786</v>
      </c>
      <c r="C76" s="128" t="s">
        <v>834</v>
      </c>
      <c r="D76" s="128" t="s">
        <v>835</v>
      </c>
      <c r="E76" s="244" t="s">
        <v>836</v>
      </c>
      <c r="F76" s="245" t="s">
        <v>837</v>
      </c>
      <c r="G76" s="128" t="s">
        <v>835</v>
      </c>
      <c r="H76" s="296" t="s">
        <v>838</v>
      </c>
    </row>
    <row r="77" spans="1:8">
      <c r="A77" s="128" t="str">
        <f t="shared" si="4"/>
        <v>DefinitionsB11</v>
      </c>
      <c r="B77" s="128" t="s">
        <v>786</v>
      </c>
      <c r="C77" s="128" t="s">
        <v>839</v>
      </c>
      <c r="D77" s="250" t="s">
        <v>840</v>
      </c>
      <c r="E77" s="250" t="s">
        <v>841</v>
      </c>
      <c r="F77" s="259" t="s">
        <v>842</v>
      </c>
      <c r="G77" s="260" t="s">
        <v>843</v>
      </c>
      <c r="H77" s="296" t="s">
        <v>844</v>
      </c>
    </row>
    <row r="78" spans="1:8">
      <c r="A78" s="128" t="str">
        <f t="shared" si="4"/>
        <v>DefinitionsB12</v>
      </c>
      <c r="B78" s="128" t="s">
        <v>786</v>
      </c>
      <c r="C78" s="128" t="s">
        <v>845</v>
      </c>
      <c r="D78" s="250" t="s">
        <v>846</v>
      </c>
      <c r="E78" s="250" t="s">
        <v>847</v>
      </c>
      <c r="F78" s="259" t="s">
        <v>848</v>
      </c>
      <c r="G78" s="261" t="s">
        <v>849</v>
      </c>
      <c r="H78" s="296" t="s">
        <v>850</v>
      </c>
    </row>
    <row r="79" spans="1:8">
      <c r="A79" s="128" t="str">
        <f t="shared" si="4"/>
        <v>DefinitionsB13</v>
      </c>
      <c r="B79" s="128" t="s">
        <v>786</v>
      </c>
      <c r="C79" s="128" t="s">
        <v>851</v>
      </c>
      <c r="D79" s="250" t="s">
        <v>852</v>
      </c>
      <c r="E79" s="250" t="s">
        <v>853</v>
      </c>
      <c r="F79" s="258" t="s">
        <v>854</v>
      </c>
      <c r="G79" s="261" t="s">
        <v>855</v>
      </c>
      <c r="H79" s="296" t="s">
        <v>856</v>
      </c>
    </row>
    <row r="80" spans="1:8">
      <c r="A80" s="128" t="str">
        <f>B80&amp;C80</f>
        <v>DefinitionsB14</v>
      </c>
      <c r="B80" s="128" t="s">
        <v>786</v>
      </c>
      <c r="C80" s="128" t="s">
        <v>857</v>
      </c>
      <c r="D80" s="128" t="s">
        <v>858</v>
      </c>
      <c r="E80" s="244" t="s">
        <v>859</v>
      </c>
      <c r="F80" s="245" t="s">
        <v>860</v>
      </c>
      <c r="G80" s="128" t="s">
        <v>861</v>
      </c>
      <c r="H80" s="296" t="s">
        <v>862</v>
      </c>
    </row>
    <row r="81" spans="1:8" ht="27">
      <c r="A81" s="128" t="str">
        <f t="shared" si="4"/>
        <v>DefinitionsB15</v>
      </c>
      <c r="B81" s="128" t="s">
        <v>786</v>
      </c>
      <c r="C81" s="128" t="s">
        <v>863</v>
      </c>
      <c r="D81" s="128" t="s">
        <v>864</v>
      </c>
      <c r="E81" s="244" t="s">
        <v>865</v>
      </c>
      <c r="F81" s="245" t="s">
        <v>866</v>
      </c>
      <c r="G81" s="128" t="s">
        <v>867</v>
      </c>
      <c r="H81" s="296" t="s">
        <v>868</v>
      </c>
    </row>
    <row r="82" spans="1:8">
      <c r="A82" s="128" t="str">
        <f>B82&amp;C82</f>
        <v>DefinitionsB16</v>
      </c>
      <c r="B82" s="128" t="s">
        <v>786</v>
      </c>
      <c r="C82" s="128" t="s">
        <v>869</v>
      </c>
      <c r="D82" s="128" t="s">
        <v>870</v>
      </c>
      <c r="E82" s="244" t="s">
        <v>871</v>
      </c>
      <c r="F82" s="245" t="s">
        <v>870</v>
      </c>
      <c r="G82" s="128" t="s">
        <v>870</v>
      </c>
      <c r="H82" s="296" t="s">
        <v>870</v>
      </c>
    </row>
    <row r="83" spans="1:8" ht="27">
      <c r="A83" s="128" t="str">
        <f>B83&amp;C83</f>
        <v>DefinitionsB17</v>
      </c>
      <c r="B83" s="128" t="s">
        <v>786</v>
      </c>
      <c r="C83" s="128" t="s">
        <v>872</v>
      </c>
      <c r="D83" s="128" t="s">
        <v>873</v>
      </c>
      <c r="E83" s="244" t="s">
        <v>874</v>
      </c>
      <c r="F83" s="245" t="s">
        <v>875</v>
      </c>
      <c r="G83" s="128" t="s">
        <v>876</v>
      </c>
      <c r="H83" s="296" t="s">
        <v>877</v>
      </c>
    </row>
    <row r="84" spans="1:8">
      <c r="A84" s="128" t="str">
        <f>B84&amp;C84</f>
        <v>DefinitionsB18</v>
      </c>
      <c r="B84" s="128" t="s">
        <v>786</v>
      </c>
      <c r="C84" s="128" t="s">
        <v>878</v>
      </c>
      <c r="D84" s="128" t="s">
        <v>879</v>
      </c>
      <c r="E84" s="244" t="s">
        <v>880</v>
      </c>
      <c r="F84" s="245" t="s">
        <v>881</v>
      </c>
      <c r="G84" s="128" t="s">
        <v>882</v>
      </c>
      <c r="H84" s="296" t="s">
        <v>883</v>
      </c>
    </row>
    <row r="85" spans="1:8">
      <c r="A85" s="128" t="str">
        <f>B85&amp;C85</f>
        <v>DefinitionsB19</v>
      </c>
      <c r="B85" s="128" t="s">
        <v>786</v>
      </c>
      <c r="C85" s="128" t="s">
        <v>884</v>
      </c>
      <c r="D85" s="128" t="s">
        <v>885</v>
      </c>
      <c r="E85" s="244" t="s">
        <v>886</v>
      </c>
      <c r="F85" s="245" t="s">
        <v>887</v>
      </c>
      <c r="G85" s="128" t="s">
        <v>888</v>
      </c>
      <c r="H85" s="296" t="s">
        <v>889</v>
      </c>
    </row>
    <row r="86" spans="1:8">
      <c r="A86" s="128" t="str">
        <f t="shared" si="4"/>
        <v>DefinitionsB20</v>
      </c>
      <c r="B86" s="128" t="s">
        <v>786</v>
      </c>
      <c r="C86" s="128" t="s">
        <v>890</v>
      </c>
      <c r="D86" s="128" t="s">
        <v>891</v>
      </c>
      <c r="E86" s="244" t="s">
        <v>892</v>
      </c>
      <c r="F86" s="245" t="s">
        <v>893</v>
      </c>
      <c r="G86" s="128" t="s">
        <v>894</v>
      </c>
      <c r="H86" s="296" t="s">
        <v>895</v>
      </c>
    </row>
    <row r="87" spans="1:8">
      <c r="A87" s="128" t="str">
        <f>B87&amp;C87</f>
        <v>DefinitionsB21</v>
      </c>
      <c r="B87" s="128" t="s">
        <v>786</v>
      </c>
      <c r="C87" s="128" t="s">
        <v>896</v>
      </c>
      <c r="D87" s="128" t="s">
        <v>897</v>
      </c>
      <c r="E87" s="244" t="s">
        <v>898</v>
      </c>
      <c r="F87" s="245" t="s">
        <v>899</v>
      </c>
      <c r="G87" s="128" t="s">
        <v>900</v>
      </c>
      <c r="H87" s="296" t="s">
        <v>901</v>
      </c>
    </row>
    <row r="88" spans="1:8">
      <c r="A88" s="128" t="str">
        <f t="shared" si="4"/>
        <v>DefinitionsC2</v>
      </c>
      <c r="B88" s="128" t="s">
        <v>786</v>
      </c>
      <c r="C88" s="128" t="s">
        <v>902</v>
      </c>
      <c r="D88" s="128" t="s">
        <v>903</v>
      </c>
      <c r="E88" s="262" t="s">
        <v>904</v>
      </c>
      <c r="F88" s="245" t="s">
        <v>905</v>
      </c>
      <c r="G88" s="128" t="s">
        <v>906</v>
      </c>
      <c r="H88" s="296" t="s">
        <v>907</v>
      </c>
    </row>
    <row r="89" spans="1:8" ht="85.5">
      <c r="A89" s="128" t="str">
        <f t="shared" si="4"/>
        <v>DefinitionsC3</v>
      </c>
      <c r="B89" s="128" t="s">
        <v>786</v>
      </c>
      <c r="C89" s="128" t="s">
        <v>908</v>
      </c>
      <c r="D89" s="128" t="s">
        <v>909</v>
      </c>
      <c r="E89" s="244" t="s">
        <v>910</v>
      </c>
      <c r="F89" s="245" t="s">
        <v>911</v>
      </c>
      <c r="G89" s="128" t="s">
        <v>912</v>
      </c>
      <c r="H89" s="296" t="s">
        <v>913</v>
      </c>
    </row>
    <row r="90" spans="1:8" ht="57">
      <c r="A90" s="128" t="str">
        <f t="shared" ref="A90" si="5">B90&amp;C90</f>
        <v>DefinitionsC4</v>
      </c>
      <c r="B90" s="128" t="s">
        <v>786</v>
      </c>
      <c r="C90" s="128" t="s">
        <v>914</v>
      </c>
      <c r="D90" s="128" t="s">
        <v>915</v>
      </c>
      <c r="E90" s="248" t="s">
        <v>916</v>
      </c>
      <c r="F90" s="245" t="s">
        <v>917</v>
      </c>
      <c r="G90" s="253" t="s">
        <v>918</v>
      </c>
      <c r="H90" s="296" t="s">
        <v>919</v>
      </c>
    </row>
    <row r="91" spans="1:8" ht="213.75">
      <c r="A91" s="128" t="str">
        <f>B91&amp;C91</f>
        <v>DefinitionsC5</v>
      </c>
      <c r="B91" s="128" t="s">
        <v>786</v>
      </c>
      <c r="C91" s="128" t="s">
        <v>920</v>
      </c>
      <c r="D91" s="128" t="s">
        <v>921</v>
      </c>
      <c r="E91" s="244" t="s">
        <v>922</v>
      </c>
      <c r="F91" s="245" t="s">
        <v>923</v>
      </c>
      <c r="G91" s="128" t="s">
        <v>924</v>
      </c>
      <c r="H91" s="296" t="s">
        <v>925</v>
      </c>
    </row>
    <row r="92" spans="1:8" ht="142.5">
      <c r="A92" s="128" t="str">
        <f>B92&amp;C92</f>
        <v>DefinitionsC6</v>
      </c>
      <c r="B92" s="128" t="s">
        <v>786</v>
      </c>
      <c r="C92" s="128" t="s">
        <v>926</v>
      </c>
      <c r="D92" s="128" t="s">
        <v>927</v>
      </c>
      <c r="E92" s="244" t="s">
        <v>928</v>
      </c>
      <c r="F92" s="245" t="s">
        <v>929</v>
      </c>
      <c r="G92" s="128" t="s">
        <v>930</v>
      </c>
      <c r="H92" s="296" t="s">
        <v>931</v>
      </c>
    </row>
    <row r="93" spans="1:8" ht="156.75">
      <c r="A93" s="128" t="str">
        <f t="shared" si="4"/>
        <v>DefinitionsC7</v>
      </c>
      <c r="B93" s="128" t="s">
        <v>786</v>
      </c>
      <c r="C93" s="128" t="s">
        <v>932</v>
      </c>
      <c r="D93" s="128" t="s">
        <v>933</v>
      </c>
      <c r="E93" s="244" t="s">
        <v>934</v>
      </c>
      <c r="F93" s="245" t="s">
        <v>935</v>
      </c>
      <c r="G93" s="128" t="s">
        <v>936</v>
      </c>
      <c r="H93" s="296" t="s">
        <v>937</v>
      </c>
    </row>
    <row r="94" spans="1:8" ht="99.75">
      <c r="A94" s="128" t="str">
        <f t="shared" si="4"/>
        <v>DefinitionsC8</v>
      </c>
      <c r="B94" s="128" t="s">
        <v>786</v>
      </c>
      <c r="C94" s="128" t="s">
        <v>938</v>
      </c>
      <c r="D94" s="128" t="s">
        <v>939</v>
      </c>
      <c r="E94" s="244" t="s">
        <v>940</v>
      </c>
      <c r="F94" s="245" t="s">
        <v>941</v>
      </c>
      <c r="G94" s="128" t="s">
        <v>942</v>
      </c>
      <c r="H94" s="296" t="s">
        <v>943</v>
      </c>
    </row>
    <row r="95" spans="1:8" ht="71.25">
      <c r="A95" s="128" t="str">
        <f t="shared" si="4"/>
        <v>DefinitionsC9</v>
      </c>
      <c r="B95" s="128" t="s">
        <v>786</v>
      </c>
      <c r="C95" s="128" t="s">
        <v>944</v>
      </c>
      <c r="D95" s="128" t="s">
        <v>945</v>
      </c>
      <c r="E95" s="244" t="s">
        <v>946</v>
      </c>
      <c r="F95" s="245" t="s">
        <v>947</v>
      </c>
      <c r="G95" s="128" t="s">
        <v>948</v>
      </c>
      <c r="H95" s="296" t="s">
        <v>949</v>
      </c>
    </row>
    <row r="96" spans="1:8" ht="199.5">
      <c r="A96" s="128" t="str">
        <f t="shared" si="4"/>
        <v>DefinitionsC10</v>
      </c>
      <c r="B96" s="128" t="s">
        <v>786</v>
      </c>
      <c r="C96" s="128" t="s">
        <v>950</v>
      </c>
      <c r="D96" s="128" t="s">
        <v>951</v>
      </c>
      <c r="E96" s="244" t="s">
        <v>952</v>
      </c>
      <c r="F96" s="245" t="s">
        <v>953</v>
      </c>
      <c r="G96" s="128" t="s">
        <v>954</v>
      </c>
      <c r="H96" s="296" t="s">
        <v>955</v>
      </c>
    </row>
    <row r="97" spans="1:8" ht="41.45" customHeight="1">
      <c r="A97" s="128" t="str">
        <f t="shared" si="4"/>
        <v>DefinitionsC11</v>
      </c>
      <c r="B97" s="128" t="s">
        <v>786</v>
      </c>
      <c r="C97" s="128" t="s">
        <v>956</v>
      </c>
      <c r="D97" s="250" t="s">
        <v>957</v>
      </c>
      <c r="E97" s="251" t="s">
        <v>958</v>
      </c>
      <c r="F97" s="258" t="s">
        <v>959</v>
      </c>
      <c r="G97" s="260" t="s">
        <v>960</v>
      </c>
      <c r="H97" s="302" t="s">
        <v>961</v>
      </c>
    </row>
    <row r="98" spans="1:8" ht="41.45" customHeight="1">
      <c r="A98" s="128" t="str">
        <f t="shared" si="4"/>
        <v>DefinitionsC12</v>
      </c>
      <c r="B98" s="128" t="s">
        <v>786</v>
      </c>
      <c r="C98" s="128" t="s">
        <v>962</v>
      </c>
      <c r="D98" s="250" t="s">
        <v>963</v>
      </c>
      <c r="E98" s="251" t="s">
        <v>964</v>
      </c>
      <c r="F98" s="258" t="s">
        <v>965</v>
      </c>
      <c r="G98" s="261" t="s">
        <v>966</v>
      </c>
      <c r="H98" s="296" t="s">
        <v>967</v>
      </c>
    </row>
    <row r="99" spans="1:8" ht="142.5">
      <c r="A99" s="128" t="str">
        <f t="shared" si="4"/>
        <v>DefinitionsC13</v>
      </c>
      <c r="B99" s="128" t="s">
        <v>786</v>
      </c>
      <c r="C99" s="128" t="s">
        <v>968</v>
      </c>
      <c r="D99" s="250" t="s">
        <v>969</v>
      </c>
      <c r="E99" s="251" t="s">
        <v>970</v>
      </c>
      <c r="F99" s="259" t="s">
        <v>971</v>
      </c>
      <c r="G99" s="261" t="s">
        <v>972</v>
      </c>
      <c r="H99" s="296" t="s">
        <v>973</v>
      </c>
    </row>
    <row r="100" spans="1:8" ht="57">
      <c r="A100" s="128" t="str">
        <f>B100&amp;C100</f>
        <v>DefinitionsC14</v>
      </c>
      <c r="B100" s="128" t="s">
        <v>786</v>
      </c>
      <c r="C100" s="128" t="s">
        <v>974</v>
      </c>
      <c r="D100" s="128" t="s">
        <v>975</v>
      </c>
      <c r="E100" s="244" t="s">
        <v>976</v>
      </c>
      <c r="F100" s="245" t="s">
        <v>977</v>
      </c>
      <c r="G100" s="128" t="s">
        <v>978</v>
      </c>
      <c r="H100" s="296" t="s">
        <v>979</v>
      </c>
    </row>
    <row r="101" spans="1:8" ht="199.5">
      <c r="A101" s="128" t="str">
        <f t="shared" si="4"/>
        <v>DefinitionsC15</v>
      </c>
      <c r="B101" s="128" t="s">
        <v>786</v>
      </c>
      <c r="C101" s="128" t="s">
        <v>980</v>
      </c>
      <c r="D101" s="128" t="s">
        <v>981</v>
      </c>
      <c r="E101" s="248" t="s">
        <v>982</v>
      </c>
      <c r="F101" s="245" t="s">
        <v>983</v>
      </c>
      <c r="G101" s="246" t="s">
        <v>984</v>
      </c>
      <c r="H101" s="296" t="s">
        <v>985</v>
      </c>
    </row>
    <row r="102" spans="1:8" ht="71.25">
      <c r="A102" s="128" t="str">
        <f>B102&amp;C102</f>
        <v>DefinitionsC16</v>
      </c>
      <c r="B102" s="128" t="s">
        <v>786</v>
      </c>
      <c r="C102" s="128" t="s">
        <v>986</v>
      </c>
      <c r="D102" s="128" t="s">
        <v>987</v>
      </c>
      <c r="E102" s="244" t="s">
        <v>988</v>
      </c>
      <c r="F102" s="245" t="s">
        <v>989</v>
      </c>
      <c r="G102" s="128" t="s">
        <v>990</v>
      </c>
      <c r="H102" s="296" t="s">
        <v>991</v>
      </c>
    </row>
    <row r="103" spans="1:8" ht="99.75">
      <c r="A103" s="128" t="str">
        <f>B103&amp;C103</f>
        <v>DefinitionsC17</v>
      </c>
      <c r="B103" s="128" t="s">
        <v>786</v>
      </c>
      <c r="C103" s="128" t="s">
        <v>992</v>
      </c>
      <c r="D103" s="128" t="s">
        <v>993</v>
      </c>
      <c r="E103" s="244" t="s">
        <v>994</v>
      </c>
      <c r="F103" s="245" t="s">
        <v>995</v>
      </c>
      <c r="G103" s="128" t="s">
        <v>996</v>
      </c>
      <c r="H103" s="296" t="s">
        <v>997</v>
      </c>
    </row>
    <row r="104" spans="1:8" ht="270.75">
      <c r="A104" s="128" t="str">
        <f>B104&amp;C104</f>
        <v>DefinitionsC18</v>
      </c>
      <c r="B104" s="128" t="s">
        <v>786</v>
      </c>
      <c r="C104" s="128" t="s">
        <v>998</v>
      </c>
      <c r="D104" s="128" t="s">
        <v>999</v>
      </c>
      <c r="E104" s="244" t="s">
        <v>1000</v>
      </c>
      <c r="F104" s="245" t="s">
        <v>1001</v>
      </c>
      <c r="G104" s="128" t="s">
        <v>1002</v>
      </c>
      <c r="H104" s="296" t="s">
        <v>1003</v>
      </c>
    </row>
    <row r="105" spans="1:8" ht="228">
      <c r="A105" s="128" t="str">
        <f>B105&amp;C105</f>
        <v>DefinitionsC19</v>
      </c>
      <c r="B105" s="128" t="s">
        <v>786</v>
      </c>
      <c r="C105" s="128" t="s">
        <v>1004</v>
      </c>
      <c r="D105" s="128" t="s">
        <v>1005</v>
      </c>
      <c r="E105" s="244" t="s">
        <v>1006</v>
      </c>
      <c r="F105" s="245" t="s">
        <v>1007</v>
      </c>
      <c r="G105" s="253" t="s">
        <v>1008</v>
      </c>
      <c r="H105" s="296" t="s">
        <v>1009</v>
      </c>
    </row>
    <row r="106" spans="1:8" ht="128.25">
      <c r="A106" s="128" t="str">
        <f t="shared" si="4"/>
        <v>DefinitionsC20</v>
      </c>
      <c r="B106" s="128" t="s">
        <v>786</v>
      </c>
      <c r="C106" s="128" t="s">
        <v>1010</v>
      </c>
      <c r="D106" s="250" t="s">
        <v>1011</v>
      </c>
      <c r="E106" s="251" t="s">
        <v>1012</v>
      </c>
      <c r="F106" s="259" t="s">
        <v>1013</v>
      </c>
      <c r="G106" s="260" t="s">
        <v>1014</v>
      </c>
      <c r="H106" s="296" t="s">
        <v>1015</v>
      </c>
    </row>
    <row r="107" spans="1:8" ht="99.75">
      <c r="A107" s="128" t="str">
        <f>B107&amp;C107</f>
        <v>DefinitionsC21</v>
      </c>
      <c r="B107" s="128" t="s">
        <v>786</v>
      </c>
      <c r="C107" s="128" t="s">
        <v>1016</v>
      </c>
      <c r="D107" s="128" t="s">
        <v>1017</v>
      </c>
      <c r="E107" s="244" t="s">
        <v>1018</v>
      </c>
      <c r="F107" s="245" t="s">
        <v>1019</v>
      </c>
      <c r="G107" s="128" t="s">
        <v>1020</v>
      </c>
      <c r="H107" s="296" t="s">
        <v>1021</v>
      </c>
    </row>
    <row r="108" spans="1:8" ht="28.5">
      <c r="A108" s="128" t="str">
        <f t="shared" si="4"/>
        <v>DeclarationD2</v>
      </c>
      <c r="B108" s="128" t="s">
        <v>1022</v>
      </c>
      <c r="C108" s="128" t="s">
        <v>1023</v>
      </c>
      <c r="D108" s="250" t="s">
        <v>1024</v>
      </c>
      <c r="E108" s="250" t="s">
        <v>1025</v>
      </c>
      <c r="F108" s="258" t="s">
        <v>1026</v>
      </c>
      <c r="G108" s="263" t="s">
        <v>1027</v>
      </c>
      <c r="H108" s="296" t="s">
        <v>1028</v>
      </c>
    </row>
    <row r="109" spans="1:8">
      <c r="A109" s="128" t="str">
        <f t="shared" si="4"/>
        <v>DeclarationF3</v>
      </c>
      <c r="B109" s="128" t="s">
        <v>1022</v>
      </c>
      <c r="C109" s="128" t="s">
        <v>1029</v>
      </c>
      <c r="D109" s="128" t="s">
        <v>1030</v>
      </c>
      <c r="E109" s="244" t="s">
        <v>1031</v>
      </c>
      <c r="F109" s="245" t="s">
        <v>1032</v>
      </c>
      <c r="G109" s="128" t="s">
        <v>1033</v>
      </c>
      <c r="H109" s="296" t="s">
        <v>1034</v>
      </c>
    </row>
    <row r="110" spans="1:8" ht="28.5">
      <c r="A110" s="128" t="str">
        <f t="shared" si="4"/>
        <v>DeclarationI3</v>
      </c>
      <c r="B110" s="128" t="s">
        <v>1022</v>
      </c>
      <c r="C110" s="128" t="s">
        <v>1035</v>
      </c>
      <c r="D110" s="128" t="s">
        <v>1036</v>
      </c>
      <c r="E110" s="244" t="s">
        <v>1037</v>
      </c>
      <c r="F110" s="245" t="s">
        <v>1038</v>
      </c>
      <c r="G110" s="128" t="s">
        <v>1039</v>
      </c>
      <c r="H110" s="296" t="s">
        <v>1040</v>
      </c>
    </row>
    <row r="111" spans="1:8">
      <c r="A111" s="128" t="str">
        <f t="shared" si="4"/>
        <v>DeclarationI4</v>
      </c>
      <c r="B111" s="128" t="s">
        <v>1022</v>
      </c>
      <c r="C111" s="128" t="s">
        <v>1041</v>
      </c>
      <c r="D111" s="128" t="s">
        <v>1042</v>
      </c>
      <c r="E111" s="244" t="s">
        <v>1043</v>
      </c>
      <c r="F111" s="245" t="s">
        <v>1044</v>
      </c>
      <c r="G111" s="128" t="s">
        <v>1045</v>
      </c>
      <c r="H111" s="296" t="s">
        <v>1046</v>
      </c>
    </row>
    <row r="112" spans="1:8" ht="28.5">
      <c r="A112" s="128" t="str">
        <f t="shared" si="4"/>
        <v>DeclarationB4</v>
      </c>
      <c r="B112" s="128" t="s">
        <v>1022</v>
      </c>
      <c r="C112" s="128" t="s">
        <v>798</v>
      </c>
      <c r="D112" s="128" t="s">
        <v>1047</v>
      </c>
      <c r="E112" s="244" t="s">
        <v>1048</v>
      </c>
      <c r="F112" s="245" t="s">
        <v>1049</v>
      </c>
      <c r="G112" s="128" t="s">
        <v>1050</v>
      </c>
      <c r="H112" s="296" t="s">
        <v>1051</v>
      </c>
    </row>
    <row r="113" spans="1:8" ht="42.75">
      <c r="A113" s="128" t="str">
        <f t="shared" si="4"/>
        <v>DeclarationB6</v>
      </c>
      <c r="B113" s="128" t="s">
        <v>1022</v>
      </c>
      <c r="C113" s="128" t="s">
        <v>810</v>
      </c>
      <c r="D113" s="128" t="s">
        <v>1052</v>
      </c>
      <c r="E113" s="264" t="s">
        <v>1053</v>
      </c>
      <c r="F113" s="290" t="s">
        <v>1054</v>
      </c>
      <c r="G113" s="128" t="s">
        <v>1055</v>
      </c>
      <c r="H113" s="296" t="s">
        <v>1056</v>
      </c>
    </row>
    <row r="114" spans="1:8">
      <c r="A114" s="128" t="str">
        <f t="shared" si="4"/>
        <v>DeclarationB7</v>
      </c>
      <c r="B114" s="128" t="s">
        <v>1022</v>
      </c>
      <c r="C114" s="128" t="s">
        <v>816</v>
      </c>
      <c r="D114" s="128" t="s">
        <v>1057</v>
      </c>
      <c r="E114" s="244" t="s">
        <v>1058</v>
      </c>
      <c r="F114" s="245" t="s">
        <v>1059</v>
      </c>
      <c r="G114" s="128" t="s">
        <v>1060</v>
      </c>
      <c r="H114" s="296" t="s">
        <v>1061</v>
      </c>
    </row>
    <row r="115" spans="1:8" ht="15.75">
      <c r="A115" s="128" t="str">
        <f t="shared" si="4"/>
        <v>DeclarationB8</v>
      </c>
      <c r="B115" s="128" t="s">
        <v>1022</v>
      </c>
      <c r="C115" s="128" t="s">
        <v>822</v>
      </c>
      <c r="D115" s="128" t="s">
        <v>1062</v>
      </c>
      <c r="E115" s="244" t="s">
        <v>1063</v>
      </c>
      <c r="F115" s="245" t="s">
        <v>1064</v>
      </c>
      <c r="G115" s="128" t="s">
        <v>1065</v>
      </c>
      <c r="H115" s="296" t="s">
        <v>1066</v>
      </c>
    </row>
    <row r="116" spans="1:8" ht="15.75">
      <c r="A116" s="128" t="str">
        <f t="shared" si="4"/>
        <v>DeclarationB9</v>
      </c>
      <c r="B116" s="128" t="s">
        <v>1022</v>
      </c>
      <c r="C116" s="128" t="s">
        <v>828</v>
      </c>
      <c r="D116" s="128" t="s">
        <v>1067</v>
      </c>
      <c r="E116" s="244" t="s">
        <v>1068</v>
      </c>
      <c r="F116" s="245" t="s">
        <v>1069</v>
      </c>
      <c r="G116" s="128" t="s">
        <v>1070</v>
      </c>
      <c r="H116" s="296" t="s">
        <v>1071</v>
      </c>
    </row>
    <row r="117" spans="1:8" ht="28.5">
      <c r="A117" s="128" t="str">
        <f t="shared" si="4"/>
        <v>DeclarationB10</v>
      </c>
      <c r="B117" s="128" t="s">
        <v>1022</v>
      </c>
      <c r="C117" s="128" t="s">
        <v>834</v>
      </c>
      <c r="D117" s="128" t="s">
        <v>1072</v>
      </c>
      <c r="E117" s="244" t="s">
        <v>1073</v>
      </c>
      <c r="F117" s="245" t="s">
        <v>1074</v>
      </c>
      <c r="G117" s="128" t="s">
        <v>1075</v>
      </c>
      <c r="H117" s="296" t="s">
        <v>1076</v>
      </c>
    </row>
    <row r="118" spans="1:8" ht="28.5">
      <c r="A118" s="128" t="str">
        <f>B118&amp;C118</f>
        <v>DeclarationB10A</v>
      </c>
      <c r="B118" s="128" t="s">
        <v>1022</v>
      </c>
      <c r="C118" s="128" t="s">
        <v>1077</v>
      </c>
      <c r="D118" s="128" t="s">
        <v>1072</v>
      </c>
      <c r="E118" s="244" t="s">
        <v>1073</v>
      </c>
      <c r="F118" s="245" t="s">
        <v>1078</v>
      </c>
      <c r="G118" s="128" t="s">
        <v>1075</v>
      </c>
      <c r="H118" s="296" t="s">
        <v>1076</v>
      </c>
    </row>
    <row r="119" spans="1:8" ht="28.5">
      <c r="A119" s="128" t="str">
        <f>B119&amp;C119</f>
        <v>DeclarationB10C</v>
      </c>
      <c r="B119" s="128" t="s">
        <v>1022</v>
      </c>
      <c r="C119" s="128" t="s">
        <v>1079</v>
      </c>
      <c r="D119" s="128" t="s">
        <v>1080</v>
      </c>
      <c r="E119" s="244" t="s">
        <v>1081</v>
      </c>
      <c r="F119" s="245" t="s">
        <v>1082</v>
      </c>
      <c r="G119" s="128" t="s">
        <v>1083</v>
      </c>
      <c r="H119" s="296" t="s">
        <v>1084</v>
      </c>
    </row>
    <row r="120" spans="1:8" ht="28.5">
      <c r="A120" s="128" t="str">
        <f>B120&amp;C120</f>
        <v>DeclarationB10B</v>
      </c>
      <c r="B120" s="128" t="s">
        <v>1022</v>
      </c>
      <c r="C120" s="128" t="s">
        <v>1085</v>
      </c>
      <c r="D120" s="128" t="s">
        <v>1086</v>
      </c>
      <c r="E120" s="244" t="s">
        <v>1087</v>
      </c>
      <c r="F120" s="245" t="s">
        <v>1088</v>
      </c>
      <c r="G120" s="128" t="s">
        <v>1089</v>
      </c>
      <c r="H120" s="296" t="s">
        <v>1090</v>
      </c>
    </row>
    <row r="121" spans="1:8" ht="28.5">
      <c r="A121" s="128" t="str">
        <f>B121&amp;C121</f>
        <v>DeclarationD11</v>
      </c>
      <c r="B121" s="128" t="s">
        <v>1022</v>
      </c>
      <c r="C121" s="128" t="s">
        <v>1091</v>
      </c>
      <c r="D121" s="128" t="s">
        <v>1092</v>
      </c>
      <c r="E121" s="244" t="s">
        <v>1093</v>
      </c>
      <c r="F121" s="245" t="s">
        <v>1094</v>
      </c>
      <c r="G121" s="128" t="s">
        <v>1095</v>
      </c>
      <c r="H121" s="296" t="s">
        <v>1096</v>
      </c>
    </row>
    <row r="122" spans="1:8" ht="28.5">
      <c r="A122" s="128" t="str">
        <f t="shared" si="4"/>
        <v>DeclarationB12</v>
      </c>
      <c r="B122" s="128" t="s">
        <v>1022</v>
      </c>
      <c r="C122" s="128" t="s">
        <v>845</v>
      </c>
      <c r="D122" s="128" t="s">
        <v>1097</v>
      </c>
      <c r="E122" s="244" t="s">
        <v>1098</v>
      </c>
      <c r="F122" s="245" t="s">
        <v>1099</v>
      </c>
      <c r="G122" s="128" t="s">
        <v>1100</v>
      </c>
      <c r="H122" s="296" t="s">
        <v>1101</v>
      </c>
    </row>
    <row r="123" spans="1:8" ht="28.5">
      <c r="A123" s="128" t="str">
        <f t="shared" si="4"/>
        <v>DeclarationB13</v>
      </c>
      <c r="B123" s="128" t="s">
        <v>1022</v>
      </c>
      <c r="C123" s="128" t="s">
        <v>851</v>
      </c>
      <c r="D123" s="128" t="s">
        <v>1102</v>
      </c>
      <c r="E123" s="244" t="s">
        <v>1103</v>
      </c>
      <c r="F123" s="245" t="s">
        <v>1104</v>
      </c>
      <c r="G123" s="128" t="s">
        <v>1105</v>
      </c>
      <c r="H123" s="296" t="s">
        <v>1106</v>
      </c>
    </row>
    <row r="124" spans="1:8" ht="28.5">
      <c r="A124" s="128" t="str">
        <f t="shared" si="4"/>
        <v>DeclarationB14</v>
      </c>
      <c r="B124" s="128" t="s">
        <v>1022</v>
      </c>
      <c r="C124" s="128" t="s">
        <v>857</v>
      </c>
      <c r="D124" s="128" t="s">
        <v>1107</v>
      </c>
      <c r="E124" s="244" t="s">
        <v>1108</v>
      </c>
      <c r="F124" s="245" t="s">
        <v>1109</v>
      </c>
      <c r="G124" s="128" t="s">
        <v>1110</v>
      </c>
      <c r="H124" s="296" t="s">
        <v>1111</v>
      </c>
    </row>
    <row r="125" spans="1:8" ht="28.5">
      <c r="A125" s="128" t="str">
        <f t="shared" si="4"/>
        <v>DeclarationB15</v>
      </c>
      <c r="B125" s="128" t="s">
        <v>1022</v>
      </c>
      <c r="C125" s="128" t="s">
        <v>863</v>
      </c>
      <c r="D125" s="128" t="s">
        <v>1112</v>
      </c>
      <c r="E125" s="244" t="s">
        <v>1113</v>
      </c>
      <c r="F125" s="245" t="s">
        <v>1114</v>
      </c>
      <c r="G125" s="128" t="s">
        <v>1115</v>
      </c>
      <c r="H125" s="296" t="s">
        <v>1116</v>
      </c>
    </row>
    <row r="126" spans="1:8" ht="28.5">
      <c r="A126" s="128" t="str">
        <f t="shared" si="4"/>
        <v>DeclarationB16</v>
      </c>
      <c r="B126" s="128" t="s">
        <v>1022</v>
      </c>
      <c r="C126" s="128" t="s">
        <v>869</v>
      </c>
      <c r="D126" s="128" t="s">
        <v>1117</v>
      </c>
      <c r="E126" s="244" t="s">
        <v>1118</v>
      </c>
      <c r="F126" s="245" t="s">
        <v>1119</v>
      </c>
      <c r="G126" s="128" t="s">
        <v>1120</v>
      </c>
      <c r="H126" s="296" t="s">
        <v>1121</v>
      </c>
    </row>
    <row r="127" spans="1:8" ht="28.5">
      <c r="A127" s="128" t="str">
        <f t="shared" si="4"/>
        <v>DeclarationB17</v>
      </c>
      <c r="B127" s="128" t="s">
        <v>1022</v>
      </c>
      <c r="C127" s="128" t="s">
        <v>872</v>
      </c>
      <c r="D127" s="128" t="s">
        <v>1122</v>
      </c>
      <c r="E127" s="244" t="s">
        <v>1123</v>
      </c>
      <c r="F127" s="245" t="s">
        <v>1124</v>
      </c>
      <c r="G127" s="128" t="s">
        <v>1125</v>
      </c>
      <c r="H127" s="296" t="s">
        <v>1126</v>
      </c>
    </row>
    <row r="128" spans="1:8" ht="28.5">
      <c r="A128" s="128" t="str">
        <f t="shared" si="4"/>
        <v>DeclarationB18</v>
      </c>
      <c r="B128" s="128" t="s">
        <v>1022</v>
      </c>
      <c r="C128" s="128" t="s">
        <v>878</v>
      </c>
      <c r="D128" s="128" t="s">
        <v>1127</v>
      </c>
      <c r="E128" s="244" t="s">
        <v>1128</v>
      </c>
      <c r="F128" s="245" t="s">
        <v>1129</v>
      </c>
      <c r="G128" s="128" t="s">
        <v>1130</v>
      </c>
      <c r="H128" s="296" t="s">
        <v>1131</v>
      </c>
    </row>
    <row r="129" spans="1:8" ht="28.5">
      <c r="A129" s="128" t="str">
        <f t="shared" si="4"/>
        <v>DeclarationB19</v>
      </c>
      <c r="B129" s="128" t="s">
        <v>1022</v>
      </c>
      <c r="C129" s="128" t="s">
        <v>884</v>
      </c>
      <c r="D129" s="128" t="s">
        <v>1132</v>
      </c>
      <c r="E129" s="244" t="s">
        <v>1133</v>
      </c>
      <c r="F129" s="245" t="s">
        <v>1134</v>
      </c>
      <c r="G129" s="128" t="s">
        <v>1135</v>
      </c>
      <c r="H129" s="296" t="s">
        <v>1136</v>
      </c>
    </row>
    <row r="130" spans="1:8" ht="28.5">
      <c r="A130" s="128" t="str">
        <f t="shared" si="4"/>
        <v>DeclarationB20</v>
      </c>
      <c r="B130" s="128" t="s">
        <v>1022</v>
      </c>
      <c r="C130" s="128" t="s">
        <v>890</v>
      </c>
      <c r="D130" s="128" t="s">
        <v>1137</v>
      </c>
      <c r="E130" s="244" t="s">
        <v>1138</v>
      </c>
      <c r="F130" s="245" t="s">
        <v>1139</v>
      </c>
      <c r="G130" s="128" t="s">
        <v>1140</v>
      </c>
      <c r="H130" s="296" t="s">
        <v>1141</v>
      </c>
    </row>
    <row r="131" spans="1:8" ht="28.5">
      <c r="A131" s="128" t="str">
        <f t="shared" si="4"/>
        <v>DeclarationB21</v>
      </c>
      <c r="B131" s="128" t="s">
        <v>1022</v>
      </c>
      <c r="C131" s="128" t="s">
        <v>896</v>
      </c>
      <c r="D131" s="128" t="s">
        <v>1142</v>
      </c>
      <c r="E131" s="244" t="s">
        <v>1143</v>
      </c>
      <c r="F131" s="245" t="s">
        <v>1144</v>
      </c>
      <c r="G131" s="128" t="s">
        <v>1145</v>
      </c>
      <c r="H131" s="296" t="s">
        <v>1146</v>
      </c>
    </row>
    <row r="132" spans="1:8" ht="28.5">
      <c r="A132" s="128" t="str">
        <f t="shared" si="4"/>
        <v>DeclarationB22</v>
      </c>
      <c r="B132" s="128" t="s">
        <v>1022</v>
      </c>
      <c r="C132" s="128" t="s">
        <v>1147</v>
      </c>
      <c r="D132" s="128" t="s">
        <v>1148</v>
      </c>
      <c r="E132" s="244" t="s">
        <v>1149</v>
      </c>
      <c r="F132" s="245" t="s">
        <v>1150</v>
      </c>
      <c r="G132" s="128" t="s">
        <v>1151</v>
      </c>
      <c r="H132" s="296" t="s">
        <v>1152</v>
      </c>
    </row>
    <row r="133" spans="1:8" ht="28.5">
      <c r="A133" s="128" t="str">
        <f t="shared" si="4"/>
        <v>DeclarationB24</v>
      </c>
      <c r="B133" s="128" t="s">
        <v>1022</v>
      </c>
      <c r="C133" s="128" t="s">
        <v>1153</v>
      </c>
      <c r="D133" s="128" t="s">
        <v>1154</v>
      </c>
      <c r="E133" s="244" t="s">
        <v>1155</v>
      </c>
      <c r="F133" s="245" t="s">
        <v>1156</v>
      </c>
      <c r="G133" s="128" t="s">
        <v>1157</v>
      </c>
      <c r="H133" s="296" t="s">
        <v>1158</v>
      </c>
    </row>
    <row r="134" spans="1:8" ht="49.5">
      <c r="A134" s="128" t="str">
        <f>B134&amp;C134</f>
        <v>DeclarationB25</v>
      </c>
      <c r="B134" s="128" t="s">
        <v>1022</v>
      </c>
      <c r="C134" s="128" t="s">
        <v>1159</v>
      </c>
      <c r="D134" s="128" t="s">
        <v>1160</v>
      </c>
      <c r="E134" s="244" t="s">
        <v>1161</v>
      </c>
      <c r="F134" s="290" t="s">
        <v>1162</v>
      </c>
      <c r="G134" s="128" t="s">
        <v>1163</v>
      </c>
      <c r="H134" s="296" t="s">
        <v>1164</v>
      </c>
    </row>
    <row r="135" spans="1:8" ht="28.5">
      <c r="A135" s="128" t="str">
        <f>B135&amp;C135</f>
        <v>DeclarationB31</v>
      </c>
      <c r="B135" s="128" t="s">
        <v>1022</v>
      </c>
      <c r="C135" s="128" t="s">
        <v>1165</v>
      </c>
      <c r="D135" s="128" t="s">
        <v>1166</v>
      </c>
      <c r="E135" s="128" t="s">
        <v>1167</v>
      </c>
      <c r="F135" s="290" t="s">
        <v>1168</v>
      </c>
      <c r="G135" s="128" t="s">
        <v>1169</v>
      </c>
      <c r="H135" s="296" t="s">
        <v>1170</v>
      </c>
    </row>
    <row r="136" spans="1:8" ht="81">
      <c r="A136" s="128" t="str">
        <f t="shared" si="4"/>
        <v>DeclarationB37</v>
      </c>
      <c r="B136" s="128" t="s">
        <v>1022</v>
      </c>
      <c r="C136" s="128" t="s">
        <v>1171</v>
      </c>
      <c r="D136" s="128" t="s">
        <v>1172</v>
      </c>
      <c r="E136" s="128" t="s">
        <v>1173</v>
      </c>
      <c r="F136" s="245" t="s">
        <v>1174</v>
      </c>
      <c r="G136" s="128" t="s">
        <v>1175</v>
      </c>
      <c r="H136" s="296" t="s">
        <v>1176</v>
      </c>
    </row>
    <row r="137" spans="1:8" ht="28.5">
      <c r="A137" s="128" t="str">
        <f t="shared" si="4"/>
        <v>DeclarationB43</v>
      </c>
      <c r="B137" s="128" t="s">
        <v>1022</v>
      </c>
      <c r="C137" s="128" t="s">
        <v>1177</v>
      </c>
      <c r="D137" s="128" t="s">
        <v>1178</v>
      </c>
      <c r="E137" s="244" t="s">
        <v>1179</v>
      </c>
      <c r="F137" s="245" t="s">
        <v>1180</v>
      </c>
      <c r="G137" s="128" t="s">
        <v>1181</v>
      </c>
      <c r="H137" s="296" t="s">
        <v>1182</v>
      </c>
    </row>
    <row r="138" spans="1:8" ht="28.5">
      <c r="A138" s="128" t="str">
        <f t="shared" si="4"/>
        <v>DeclarationB49</v>
      </c>
      <c r="B138" s="128" t="s">
        <v>1022</v>
      </c>
      <c r="C138" s="128" t="s">
        <v>1183</v>
      </c>
      <c r="D138" s="128" t="s">
        <v>1184</v>
      </c>
      <c r="E138" s="244" t="s">
        <v>1185</v>
      </c>
      <c r="F138" s="290" t="s">
        <v>1186</v>
      </c>
      <c r="G138" s="128" t="s">
        <v>1187</v>
      </c>
      <c r="H138" s="296" t="s">
        <v>1188</v>
      </c>
    </row>
    <row r="139" spans="1:8" ht="42.75">
      <c r="A139" s="128" t="str">
        <f t="shared" si="4"/>
        <v>DeclarationB55</v>
      </c>
      <c r="B139" s="128" t="s">
        <v>1022</v>
      </c>
      <c r="C139" s="128" t="s">
        <v>1189</v>
      </c>
      <c r="D139" s="128" t="s">
        <v>1190</v>
      </c>
      <c r="E139" s="248" t="s">
        <v>1191</v>
      </c>
      <c r="F139" s="245" t="s">
        <v>1192</v>
      </c>
      <c r="G139" s="128" t="s">
        <v>1193</v>
      </c>
      <c r="H139" s="296" t="s">
        <v>1194</v>
      </c>
    </row>
    <row r="140" spans="1:8" ht="42.75">
      <c r="A140" s="128" t="str">
        <f t="shared" si="4"/>
        <v>DeclarationB61</v>
      </c>
      <c r="B140" s="128" t="s">
        <v>1022</v>
      </c>
      <c r="C140" s="128" t="s">
        <v>1195</v>
      </c>
      <c r="D140" s="128" t="s">
        <v>1196</v>
      </c>
      <c r="E140" s="248" t="s">
        <v>1197</v>
      </c>
      <c r="F140" s="245" t="s">
        <v>1198</v>
      </c>
      <c r="G140" s="128" t="s">
        <v>1199</v>
      </c>
      <c r="H140" s="296" t="s">
        <v>1200</v>
      </c>
    </row>
    <row r="141" spans="1:8" ht="28.5">
      <c r="A141" s="128" t="str">
        <f t="shared" si="4"/>
        <v>DeclarationB67</v>
      </c>
      <c r="B141" s="128" t="s">
        <v>1022</v>
      </c>
      <c r="C141" s="128" t="s">
        <v>1201</v>
      </c>
      <c r="D141" s="128" t="s">
        <v>1202</v>
      </c>
      <c r="E141" s="244" t="s">
        <v>1203</v>
      </c>
      <c r="F141" s="245" t="s">
        <v>1204</v>
      </c>
      <c r="G141" s="128" t="s">
        <v>1205</v>
      </c>
      <c r="H141" s="296" t="s">
        <v>1206</v>
      </c>
    </row>
    <row r="142" spans="1:8" ht="28.5">
      <c r="A142" s="128" t="str">
        <f t="shared" si="4"/>
        <v>DeclarationB69</v>
      </c>
      <c r="B142" s="128" t="s">
        <v>1022</v>
      </c>
      <c r="C142" s="128" t="s">
        <v>1207</v>
      </c>
      <c r="D142" s="128" t="s">
        <v>1208</v>
      </c>
      <c r="E142" s="244" t="s">
        <v>1209</v>
      </c>
      <c r="F142" s="290" t="s">
        <v>1210</v>
      </c>
      <c r="G142" s="128" t="s">
        <v>1211</v>
      </c>
      <c r="H142" s="296" t="s">
        <v>1212</v>
      </c>
    </row>
    <row r="143" spans="1:8" ht="57">
      <c r="A143" s="128" t="str">
        <f t="shared" si="4"/>
        <v>DeclarationB71</v>
      </c>
      <c r="B143" s="128" t="s">
        <v>1022</v>
      </c>
      <c r="C143" s="128" t="s">
        <v>1213</v>
      </c>
      <c r="D143" s="128" t="s">
        <v>1214</v>
      </c>
      <c r="E143" s="244" t="s">
        <v>1215</v>
      </c>
      <c r="F143" s="245" t="s">
        <v>1216</v>
      </c>
      <c r="G143" s="128" t="s">
        <v>1217</v>
      </c>
      <c r="H143" s="296" t="s">
        <v>1218</v>
      </c>
    </row>
    <row r="144" spans="1:8" ht="57">
      <c r="A144" s="128" t="str">
        <f t="shared" ref="A144:A177" si="6">B144&amp;C144</f>
        <v>Declaration</v>
      </c>
      <c r="B144" s="128" t="s">
        <v>1022</v>
      </c>
      <c r="D144" s="128" t="s">
        <v>1219</v>
      </c>
      <c r="E144" s="244" t="s">
        <v>1220</v>
      </c>
      <c r="F144" s="265" t="s">
        <v>1221</v>
      </c>
      <c r="G144" s="128" t="s">
        <v>1222</v>
      </c>
      <c r="H144" s="296" t="s">
        <v>1223</v>
      </c>
    </row>
    <row r="145" spans="1:8" ht="71.25">
      <c r="A145" s="128" t="str">
        <f t="shared" si="6"/>
        <v>DeclarationB73</v>
      </c>
      <c r="B145" s="128" t="s">
        <v>1022</v>
      </c>
      <c r="C145" s="128" t="s">
        <v>1224</v>
      </c>
      <c r="D145" s="128" t="s">
        <v>1225</v>
      </c>
      <c r="E145" s="248" t="s">
        <v>1226</v>
      </c>
      <c r="F145" s="245" t="s">
        <v>1227</v>
      </c>
      <c r="G145" s="128" t="s">
        <v>1228</v>
      </c>
      <c r="H145" s="296" t="s">
        <v>1229</v>
      </c>
    </row>
    <row r="146" spans="1:8" ht="54.75">
      <c r="A146" s="128" t="str">
        <f t="shared" si="6"/>
        <v>DeclarationB77</v>
      </c>
      <c r="B146" s="128" t="s">
        <v>1022</v>
      </c>
      <c r="C146" s="128" t="s">
        <v>1230</v>
      </c>
      <c r="D146" s="128" t="s">
        <v>1231</v>
      </c>
      <c r="E146" s="244" t="s">
        <v>1232</v>
      </c>
      <c r="F146" s="245" t="s">
        <v>1233</v>
      </c>
      <c r="G146" s="128" t="s">
        <v>1234</v>
      </c>
      <c r="H146" s="302" t="s">
        <v>1235</v>
      </c>
    </row>
    <row r="147" spans="1:8" ht="42.75">
      <c r="A147" s="128" t="str">
        <f t="shared" si="6"/>
        <v>DeclarationB79</v>
      </c>
      <c r="B147" s="128" t="s">
        <v>1022</v>
      </c>
      <c r="C147" s="128" t="s">
        <v>1236</v>
      </c>
      <c r="D147" s="128" t="s">
        <v>1237</v>
      </c>
      <c r="E147" s="248" t="s">
        <v>1238</v>
      </c>
      <c r="F147" s="290" t="s">
        <v>1239</v>
      </c>
      <c r="G147" s="128" t="s">
        <v>1240</v>
      </c>
      <c r="H147" s="296" t="s">
        <v>1241</v>
      </c>
    </row>
    <row r="148" spans="1:8" ht="42.75">
      <c r="A148" s="128" t="str">
        <f t="shared" si="6"/>
        <v>DeclarationB81</v>
      </c>
      <c r="B148" s="128" t="s">
        <v>1022</v>
      </c>
      <c r="C148" s="128" t="s">
        <v>1242</v>
      </c>
      <c r="D148" s="128" t="s">
        <v>1243</v>
      </c>
      <c r="E148" s="244" t="s">
        <v>1244</v>
      </c>
      <c r="F148" s="245" t="s">
        <v>1245</v>
      </c>
      <c r="G148" s="128" t="s">
        <v>1246</v>
      </c>
      <c r="H148" s="296" t="s">
        <v>1247</v>
      </c>
    </row>
    <row r="149" spans="1:8" ht="28.5">
      <c r="A149" s="128" t="str">
        <f t="shared" si="6"/>
        <v>DeclarationB83</v>
      </c>
      <c r="B149" s="128" t="s">
        <v>1022</v>
      </c>
      <c r="C149" s="128" t="s">
        <v>1248</v>
      </c>
      <c r="D149" s="128" t="s">
        <v>1249</v>
      </c>
      <c r="E149" s="244" t="s">
        <v>1250</v>
      </c>
      <c r="F149" s="245" t="s">
        <v>1251</v>
      </c>
      <c r="G149" s="128" t="s">
        <v>1252</v>
      </c>
      <c r="H149" s="302" t="s">
        <v>1253</v>
      </c>
    </row>
    <row r="150" spans="1:8" ht="28.5">
      <c r="A150" s="128" t="str">
        <f t="shared" si="6"/>
        <v>DeclarationD25</v>
      </c>
      <c r="B150" s="128" t="s">
        <v>1022</v>
      </c>
      <c r="C150" s="128" t="s">
        <v>1254</v>
      </c>
      <c r="D150" s="128" t="s">
        <v>1255</v>
      </c>
      <c r="E150" s="244" t="s">
        <v>1256</v>
      </c>
      <c r="F150" s="245" t="s">
        <v>1256</v>
      </c>
      <c r="G150" s="128" t="s">
        <v>1257</v>
      </c>
      <c r="H150" s="296" t="s">
        <v>1258</v>
      </c>
    </row>
    <row r="151" spans="1:8" ht="28.5">
      <c r="A151" s="128" t="str">
        <f t="shared" si="6"/>
        <v>DeclarationB68</v>
      </c>
      <c r="B151" s="128" t="s">
        <v>1022</v>
      </c>
      <c r="C151" s="128" t="s">
        <v>1259</v>
      </c>
      <c r="D151" s="128" t="s">
        <v>1260</v>
      </c>
      <c r="E151" s="244" t="s">
        <v>1261</v>
      </c>
      <c r="F151" s="245" t="s">
        <v>1262</v>
      </c>
      <c r="G151" s="128" t="s">
        <v>1263</v>
      </c>
      <c r="H151" s="296" t="s">
        <v>1260</v>
      </c>
    </row>
    <row r="152" spans="1:8" ht="28.5">
      <c r="A152" s="128" t="str">
        <f t="shared" si="6"/>
        <v>DeclarationG25</v>
      </c>
      <c r="B152" s="128" t="s">
        <v>1022</v>
      </c>
      <c r="C152" s="128" t="s">
        <v>1264</v>
      </c>
      <c r="D152" s="128" t="s">
        <v>1265</v>
      </c>
      <c r="E152" s="244" t="s">
        <v>1266</v>
      </c>
      <c r="F152" s="245" t="s">
        <v>1267</v>
      </c>
      <c r="G152" s="128" t="s">
        <v>1268</v>
      </c>
      <c r="H152" s="296" t="s">
        <v>1269</v>
      </c>
    </row>
    <row r="153" spans="1:8" ht="28.5">
      <c r="A153" s="128" t="str">
        <f t="shared" si="6"/>
        <v>DeclarationB26</v>
      </c>
      <c r="B153" s="128" t="s">
        <v>1022</v>
      </c>
      <c r="C153" s="128" t="s">
        <v>1270</v>
      </c>
      <c r="D153" s="128" t="s">
        <v>45</v>
      </c>
      <c r="E153" s="244" t="s">
        <v>1271</v>
      </c>
      <c r="F153" s="245" t="s">
        <v>1272</v>
      </c>
      <c r="G153" s="128" t="s">
        <v>1273</v>
      </c>
      <c r="H153" s="296" t="s">
        <v>45</v>
      </c>
    </row>
    <row r="154" spans="1:8" ht="28.5">
      <c r="A154" s="128" t="str">
        <f t="shared" si="6"/>
        <v>DeclarationB27</v>
      </c>
      <c r="B154" s="128" t="s">
        <v>1022</v>
      </c>
      <c r="C154" s="128" t="s">
        <v>1274</v>
      </c>
      <c r="D154" s="128" t="s">
        <v>46</v>
      </c>
      <c r="E154" s="244" t="s">
        <v>12786</v>
      </c>
      <c r="F154" s="266" t="s">
        <v>1275</v>
      </c>
      <c r="G154" t="s">
        <v>12785</v>
      </c>
      <c r="H154" s="296" t="s">
        <v>46</v>
      </c>
    </row>
    <row r="155" spans="1:8" ht="28.5">
      <c r="A155" s="128" t="str">
        <f t="shared" si="6"/>
        <v>DeclarationB28</v>
      </c>
      <c r="B155" s="128" t="s">
        <v>1022</v>
      </c>
      <c r="C155" s="128" t="s">
        <v>1276</v>
      </c>
      <c r="G155"/>
      <c r="H155" s="296"/>
    </row>
    <row r="156" spans="1:8" ht="28.5">
      <c r="A156" s="128" t="str">
        <f t="shared" si="6"/>
        <v>DeclarationB29</v>
      </c>
      <c r="B156" s="128" t="s">
        <v>1022</v>
      </c>
      <c r="C156" s="128" t="s">
        <v>1277</v>
      </c>
      <c r="G156"/>
      <c r="H156" s="296"/>
    </row>
    <row r="157" spans="1:8" ht="28.5">
      <c r="A157" s="128" t="str">
        <f t="shared" si="6"/>
        <v>DeclarationB32</v>
      </c>
      <c r="B157" s="128" t="s">
        <v>1022</v>
      </c>
      <c r="C157" s="128" t="s">
        <v>1278</v>
      </c>
      <c r="D157" s="128" t="s">
        <v>45</v>
      </c>
      <c r="E157" s="244" t="s">
        <v>1271</v>
      </c>
      <c r="F157" s="245" t="s">
        <v>1272</v>
      </c>
      <c r="G157" s="128" t="s">
        <v>1273</v>
      </c>
      <c r="H157" s="296" t="s">
        <v>45</v>
      </c>
    </row>
    <row r="158" spans="1:8" ht="28.5">
      <c r="A158" s="128" t="str">
        <f t="shared" si="6"/>
        <v>DeclarationB33</v>
      </c>
      <c r="B158" s="128" t="s">
        <v>1022</v>
      </c>
      <c r="C158" s="128" t="s">
        <v>1279</v>
      </c>
      <c r="D158" s="128" t="s">
        <v>46</v>
      </c>
      <c r="E158" s="244" t="s">
        <v>12786</v>
      </c>
      <c r="F158" s="266" t="s">
        <v>1275</v>
      </c>
      <c r="G158" t="s">
        <v>12785</v>
      </c>
      <c r="H158" s="296" t="s">
        <v>46</v>
      </c>
    </row>
    <row r="159" spans="1:8" ht="28.5">
      <c r="A159" s="128" t="str">
        <f t="shared" si="6"/>
        <v>DeclarationB34</v>
      </c>
      <c r="B159" s="128" t="s">
        <v>1022</v>
      </c>
      <c r="C159" s="128" t="s">
        <v>1280</v>
      </c>
      <c r="G159"/>
      <c r="H159" s="296"/>
    </row>
    <row r="160" spans="1:8" ht="28.5">
      <c r="A160" s="128" t="str">
        <f t="shared" si="6"/>
        <v>DeclarationB35</v>
      </c>
      <c r="B160" s="128" t="s">
        <v>1022</v>
      </c>
      <c r="C160" s="128" t="s">
        <v>1281</v>
      </c>
      <c r="G160"/>
      <c r="H160" s="296"/>
    </row>
    <row r="161" spans="1:8" ht="28.5">
      <c r="A161" s="128" t="str">
        <f t="shared" ref="A161:A164" si="7">B161&amp;C161</f>
        <v>DeclarationB38</v>
      </c>
      <c r="B161" s="128" t="s">
        <v>1022</v>
      </c>
      <c r="C161" s="128" t="s">
        <v>1282</v>
      </c>
      <c r="D161" s="128" t="s">
        <v>45</v>
      </c>
      <c r="E161" s="244" t="s">
        <v>1271</v>
      </c>
      <c r="F161" s="245" t="s">
        <v>1272</v>
      </c>
      <c r="G161" s="128" t="s">
        <v>1273</v>
      </c>
      <c r="H161" s="296" t="s">
        <v>45</v>
      </c>
    </row>
    <row r="162" spans="1:8" ht="28.5">
      <c r="A162" s="128" t="str">
        <f t="shared" si="7"/>
        <v>DeclarationB39</v>
      </c>
      <c r="B162" s="128" t="s">
        <v>1022</v>
      </c>
      <c r="C162" s="128" t="s">
        <v>1283</v>
      </c>
      <c r="D162" s="128" t="s">
        <v>46</v>
      </c>
      <c r="E162" s="244" t="s">
        <v>12786</v>
      </c>
      <c r="F162" s="266" t="s">
        <v>1275</v>
      </c>
      <c r="G162" t="s">
        <v>12785</v>
      </c>
      <c r="H162" s="296" t="s">
        <v>46</v>
      </c>
    </row>
    <row r="163" spans="1:8" ht="28.5">
      <c r="A163" s="128" t="str">
        <f t="shared" si="7"/>
        <v>DeclarationB40</v>
      </c>
      <c r="B163" s="128" t="s">
        <v>1022</v>
      </c>
      <c r="C163" s="128" t="s">
        <v>1284</v>
      </c>
      <c r="G163"/>
      <c r="H163" s="296"/>
    </row>
    <row r="164" spans="1:8" ht="28.5">
      <c r="A164" s="128" t="str">
        <f t="shared" si="7"/>
        <v>DeclarationB41</v>
      </c>
      <c r="B164" s="128" t="s">
        <v>1022</v>
      </c>
      <c r="C164" s="128" t="s">
        <v>1285</v>
      </c>
      <c r="G164"/>
      <c r="H164" s="296"/>
    </row>
    <row r="165" spans="1:8" ht="28.5">
      <c r="A165" s="128" t="str">
        <f t="shared" si="6"/>
        <v>DeclarationAth</v>
      </c>
      <c r="B165" s="128" t="s">
        <v>1022</v>
      </c>
      <c r="C165" s="128" t="s">
        <v>1286</v>
      </c>
      <c r="D165" s="128" t="s">
        <v>1287</v>
      </c>
      <c r="E165" s="244" t="s">
        <v>1288</v>
      </c>
      <c r="F165" s="245" t="s">
        <v>1289</v>
      </c>
      <c r="G165" s="128" t="s">
        <v>1290</v>
      </c>
      <c r="H165" s="296" t="s">
        <v>1291</v>
      </c>
    </row>
    <row r="166" spans="1:8" ht="28.5">
      <c r="A166" s="128" t="str">
        <f t="shared" si="6"/>
        <v>DeclarationB86</v>
      </c>
      <c r="B166" s="128" t="s">
        <v>1022</v>
      </c>
      <c r="C166" s="128" t="s">
        <v>1292</v>
      </c>
      <c r="D166" s="128" t="s">
        <v>27</v>
      </c>
      <c r="E166" s="244" t="s">
        <v>1293</v>
      </c>
      <c r="F166" s="245" t="s">
        <v>1294</v>
      </c>
      <c r="G166" s="128" t="s">
        <v>1295</v>
      </c>
      <c r="H166" s="296" t="s">
        <v>1296</v>
      </c>
    </row>
    <row r="167" spans="1:8" ht="28.5">
      <c r="A167" s="128" t="str">
        <f t="shared" si="6"/>
        <v>DeclarationB87</v>
      </c>
      <c r="B167" s="128" t="s">
        <v>1022</v>
      </c>
      <c r="C167" s="128" t="s">
        <v>1297</v>
      </c>
      <c r="D167" s="128" t="s">
        <v>24</v>
      </c>
      <c r="E167" s="244" t="s">
        <v>1298</v>
      </c>
      <c r="F167" s="245" t="s">
        <v>1299</v>
      </c>
      <c r="G167" s="128" t="s">
        <v>1300</v>
      </c>
      <c r="H167" s="296" t="s">
        <v>24</v>
      </c>
    </row>
    <row r="168" spans="1:8" ht="28.5">
      <c r="A168" s="128" t="str">
        <f t="shared" si="6"/>
        <v>DeclarationB88</v>
      </c>
      <c r="B168" s="128" t="s">
        <v>1022</v>
      </c>
      <c r="C168" s="128" t="s">
        <v>1301</v>
      </c>
      <c r="D168" s="128" t="s">
        <v>28</v>
      </c>
      <c r="E168" s="244" t="s">
        <v>1302</v>
      </c>
      <c r="F168" s="245" t="s">
        <v>1303</v>
      </c>
      <c r="G168" s="128" t="s">
        <v>1304</v>
      </c>
      <c r="H168" s="296" t="s">
        <v>1305</v>
      </c>
    </row>
    <row r="169" spans="1:8" ht="28.5">
      <c r="A169" s="128" t="str">
        <f t="shared" si="6"/>
        <v>DeclarationB89</v>
      </c>
      <c r="B169" s="128" t="s">
        <v>1022</v>
      </c>
      <c r="C169" s="128" t="s">
        <v>1306</v>
      </c>
      <c r="D169" s="267">
        <v>1</v>
      </c>
      <c r="E169" s="267">
        <v>1</v>
      </c>
      <c r="F169" s="268">
        <v>1</v>
      </c>
      <c r="G169" s="267">
        <v>1</v>
      </c>
      <c r="H169" s="296" t="s">
        <v>1307</v>
      </c>
    </row>
    <row r="170" spans="1:8" ht="28.5">
      <c r="A170" s="128" t="str">
        <f t="shared" si="6"/>
        <v>DeclarationB90</v>
      </c>
      <c r="B170" s="128" t="s">
        <v>1022</v>
      </c>
      <c r="C170" s="128" t="s">
        <v>1308</v>
      </c>
      <c r="D170" s="269" t="s">
        <v>31</v>
      </c>
      <c r="E170" s="270" t="s">
        <v>1309</v>
      </c>
      <c r="F170" s="294" t="s">
        <v>1310</v>
      </c>
      <c r="G170" s="271" t="s">
        <v>1311</v>
      </c>
      <c r="H170" s="298" t="s">
        <v>1312</v>
      </c>
    </row>
    <row r="171" spans="1:8" ht="28.5">
      <c r="A171" s="128" t="str">
        <f t="shared" si="6"/>
        <v>DeclarationB91</v>
      </c>
      <c r="B171" s="128" t="s">
        <v>1022</v>
      </c>
      <c r="C171" s="128" t="s">
        <v>1313</v>
      </c>
      <c r="D171" s="269" t="s">
        <v>32</v>
      </c>
      <c r="E171" s="270" t="s">
        <v>1314</v>
      </c>
      <c r="F171" s="294" t="s">
        <v>1315</v>
      </c>
      <c r="G171" s="271" t="s">
        <v>1316</v>
      </c>
      <c r="H171" s="298" t="s">
        <v>1317</v>
      </c>
    </row>
    <row r="172" spans="1:8" ht="28.5">
      <c r="A172" s="128" t="str">
        <f t="shared" si="6"/>
        <v>DeclarationB92</v>
      </c>
      <c r="B172" s="128" t="s">
        <v>1022</v>
      </c>
      <c r="C172" s="128" t="s">
        <v>1318</v>
      </c>
      <c r="D172" s="269" t="s">
        <v>33</v>
      </c>
      <c r="E172" s="270" t="s">
        <v>1319</v>
      </c>
      <c r="F172" s="294" t="s">
        <v>1320</v>
      </c>
      <c r="G172" s="271" t="s">
        <v>1321</v>
      </c>
      <c r="H172" s="298" t="s">
        <v>1322</v>
      </c>
    </row>
    <row r="173" spans="1:8" ht="28.5">
      <c r="A173" s="128" t="str">
        <f t="shared" si="6"/>
        <v>DeclarationB93</v>
      </c>
      <c r="B173" s="128" t="s">
        <v>1022</v>
      </c>
      <c r="C173" s="128" t="s">
        <v>1323</v>
      </c>
      <c r="D173" s="269" t="s">
        <v>34</v>
      </c>
      <c r="E173" s="270" t="s">
        <v>1324</v>
      </c>
      <c r="F173" s="294" t="s">
        <v>1325</v>
      </c>
      <c r="G173" s="271" t="s">
        <v>1326</v>
      </c>
      <c r="H173" s="298" t="s">
        <v>1327</v>
      </c>
    </row>
    <row r="174" spans="1:8" ht="28.5">
      <c r="A174" s="128" t="str">
        <f t="shared" si="6"/>
        <v>DeclarationB94</v>
      </c>
      <c r="B174" s="128" t="s">
        <v>1022</v>
      </c>
      <c r="C174" s="128" t="s">
        <v>1328</v>
      </c>
      <c r="D174" s="128" t="s">
        <v>35</v>
      </c>
      <c r="E174" s="244" t="s">
        <v>1329</v>
      </c>
      <c r="F174" s="245" t="s">
        <v>1330</v>
      </c>
      <c r="G174" s="128" t="s">
        <v>1331</v>
      </c>
      <c r="H174" s="296" t="s">
        <v>1332</v>
      </c>
    </row>
    <row r="175" spans="1:8" ht="28.5">
      <c r="A175" s="128" t="str">
        <f t="shared" si="6"/>
        <v>DeclarationB95</v>
      </c>
      <c r="B175" s="128" t="s">
        <v>1022</v>
      </c>
      <c r="C175" s="128" t="s">
        <v>1333</v>
      </c>
      <c r="D175" s="272" t="s">
        <v>1334</v>
      </c>
      <c r="E175" s="273" t="s">
        <v>1335</v>
      </c>
      <c r="F175" s="290" t="s">
        <v>1336</v>
      </c>
      <c r="G175" s="274" t="s">
        <v>1337</v>
      </c>
      <c r="H175" s="296" t="s">
        <v>1338</v>
      </c>
    </row>
    <row r="176" spans="1:8" ht="28.5">
      <c r="A176" s="128" t="str">
        <f t="shared" si="6"/>
        <v>DeclarationB96</v>
      </c>
      <c r="B176" s="128" t="s">
        <v>1022</v>
      </c>
      <c r="C176" s="128" t="s">
        <v>1339</v>
      </c>
      <c r="D176" s="272" t="s">
        <v>1340</v>
      </c>
      <c r="E176" s="264" t="s">
        <v>1341</v>
      </c>
      <c r="F176" s="290" t="s">
        <v>1342</v>
      </c>
      <c r="G176" s="275" t="s">
        <v>1343</v>
      </c>
      <c r="H176" s="296" t="s">
        <v>1344</v>
      </c>
    </row>
    <row r="177" spans="1:8" ht="28.5">
      <c r="A177" s="128" t="str">
        <f t="shared" si="6"/>
        <v>DeclarationB97</v>
      </c>
      <c r="B177" s="128" t="s">
        <v>1022</v>
      </c>
      <c r="C177" s="128" t="s">
        <v>1345</v>
      </c>
      <c r="D177" s="272" t="s">
        <v>24</v>
      </c>
      <c r="E177" s="264" t="s">
        <v>1298</v>
      </c>
      <c r="F177" s="290" t="s">
        <v>1299</v>
      </c>
      <c r="G177" s="276" t="s">
        <v>1300</v>
      </c>
      <c r="H177" s="296" t="s">
        <v>1346</v>
      </c>
    </row>
    <row r="178" spans="1:8" ht="409.5" customHeight="1">
      <c r="A178" s="128" t="str">
        <f t="shared" ref="A178:A237" si="8">B178&amp;C178</f>
        <v>Smelter Look-upA1</v>
      </c>
      <c r="B178" s="128" t="s">
        <v>1347</v>
      </c>
      <c r="C178" s="128" t="s">
        <v>393</v>
      </c>
      <c r="D178" s="128" t="s">
        <v>1348</v>
      </c>
      <c r="E178" s="244" t="s">
        <v>1349</v>
      </c>
      <c r="F178" s="290" t="s">
        <v>1350</v>
      </c>
      <c r="G178" s="128" t="s">
        <v>1351</v>
      </c>
      <c r="H178" s="296" t="s">
        <v>1352</v>
      </c>
    </row>
    <row r="179" spans="1:8" ht="28.5">
      <c r="A179" s="128" t="str">
        <f t="shared" si="8"/>
        <v>Smelter Look-upA4</v>
      </c>
      <c r="B179" s="128" t="s">
        <v>1347</v>
      </c>
      <c r="C179" s="128" t="s">
        <v>1353</v>
      </c>
      <c r="D179" s="128" t="s">
        <v>1354</v>
      </c>
      <c r="E179" s="277"/>
      <c r="F179" s="245" t="s">
        <v>1355</v>
      </c>
      <c r="G179" s="128" t="s">
        <v>1356</v>
      </c>
      <c r="H179" s="296" t="s">
        <v>1357</v>
      </c>
    </row>
    <row r="180" spans="1:8" ht="28.5">
      <c r="A180" s="128" t="str">
        <f t="shared" si="8"/>
        <v>Smelter Look-upB4</v>
      </c>
      <c r="B180" s="128" t="s">
        <v>1347</v>
      </c>
      <c r="C180" s="128" t="s">
        <v>798</v>
      </c>
      <c r="D180" s="128" t="s">
        <v>1358</v>
      </c>
      <c r="E180" s="293" t="s">
        <v>1359</v>
      </c>
      <c r="F180" s="290" t="s">
        <v>1360</v>
      </c>
      <c r="G180" s="128" t="s">
        <v>1361</v>
      </c>
      <c r="H180" s="296" t="s">
        <v>1362</v>
      </c>
    </row>
    <row r="181" spans="1:8" ht="28.5">
      <c r="A181" s="128" t="str">
        <f t="shared" si="8"/>
        <v>Smelter Look-up</v>
      </c>
      <c r="B181" s="128" t="s">
        <v>1347</v>
      </c>
      <c r="D181" s="128" t="s">
        <v>1363</v>
      </c>
      <c r="E181" s="277"/>
      <c r="F181" s="245" t="s">
        <v>1364</v>
      </c>
      <c r="G181" s="128" t="s">
        <v>1365</v>
      </c>
      <c r="H181" s="296" t="s">
        <v>1366</v>
      </c>
    </row>
    <row r="182" spans="1:8" ht="28.5">
      <c r="A182" s="128" t="str">
        <f t="shared" si="8"/>
        <v>Smelter Look-upC4</v>
      </c>
      <c r="B182" s="128" t="s">
        <v>1347</v>
      </c>
      <c r="C182" s="128" t="s">
        <v>914</v>
      </c>
      <c r="D182" s="128" t="s">
        <v>1367</v>
      </c>
      <c r="E182" s="277" t="s">
        <v>1368</v>
      </c>
      <c r="F182" s="245" t="s">
        <v>1369</v>
      </c>
      <c r="G182" s="128" t="s">
        <v>1370</v>
      </c>
      <c r="H182" s="296" t="s">
        <v>1371</v>
      </c>
    </row>
    <row r="183" spans="1:8" ht="28.5">
      <c r="A183" s="128" t="str">
        <f t="shared" si="8"/>
        <v>Smelter Look-upD4</v>
      </c>
      <c r="B183" s="128" t="s">
        <v>1347</v>
      </c>
      <c r="C183" s="128" t="s">
        <v>1372</v>
      </c>
      <c r="D183" s="128" t="s">
        <v>1373</v>
      </c>
      <c r="E183" s="277"/>
      <c r="F183" s="245" t="s">
        <v>1374</v>
      </c>
      <c r="G183" s="128" t="s">
        <v>1375</v>
      </c>
      <c r="H183" s="296" t="s">
        <v>1376</v>
      </c>
    </row>
    <row r="184" spans="1:8" ht="28.5">
      <c r="A184" s="128" t="str">
        <f t="shared" si="8"/>
        <v>Smelter Look-upE4</v>
      </c>
      <c r="B184" s="128" t="s">
        <v>1347</v>
      </c>
      <c r="C184" s="128" t="s">
        <v>1377</v>
      </c>
      <c r="D184" s="128" t="s">
        <v>1378</v>
      </c>
      <c r="E184" s="293" t="s">
        <v>1379</v>
      </c>
      <c r="F184" s="290" t="s">
        <v>1380</v>
      </c>
      <c r="G184" s="128" t="s">
        <v>1381</v>
      </c>
      <c r="H184" s="296" t="s">
        <v>1382</v>
      </c>
    </row>
    <row r="185" spans="1:8" ht="28.5">
      <c r="A185" s="128" t="str">
        <f t="shared" si="8"/>
        <v>Smelter Look-upF4</v>
      </c>
      <c r="B185" s="128" t="s">
        <v>1347</v>
      </c>
      <c r="C185" s="128" t="s">
        <v>1383</v>
      </c>
      <c r="D185" s="128" t="s">
        <v>1384</v>
      </c>
      <c r="E185" s="244" t="s">
        <v>1385</v>
      </c>
      <c r="F185" s="245" t="s">
        <v>1386</v>
      </c>
      <c r="G185" s="128" t="s">
        <v>1387</v>
      </c>
      <c r="H185" s="296" t="s">
        <v>1388</v>
      </c>
    </row>
    <row r="186" spans="1:8" ht="28.5">
      <c r="A186" s="128" t="str">
        <f t="shared" si="8"/>
        <v>Smelter Look-upG4</v>
      </c>
      <c r="B186" s="128" t="s">
        <v>1347</v>
      </c>
      <c r="C186" s="128" t="s">
        <v>1389</v>
      </c>
      <c r="D186" s="128" t="s">
        <v>1390</v>
      </c>
      <c r="E186" s="244" t="s">
        <v>1391</v>
      </c>
      <c r="F186" s="245" t="s">
        <v>1392</v>
      </c>
      <c r="G186" s="128" t="s">
        <v>1393</v>
      </c>
      <c r="H186" s="296" t="s">
        <v>1394</v>
      </c>
    </row>
    <row r="187" spans="1:8" ht="28.5">
      <c r="A187" s="128" t="str">
        <f t="shared" si="8"/>
        <v>Smelter Look-upH4</v>
      </c>
      <c r="B187" s="128" t="s">
        <v>1347</v>
      </c>
      <c r="C187" s="128" t="s">
        <v>1395</v>
      </c>
      <c r="D187" s="128" t="s">
        <v>1396</v>
      </c>
      <c r="E187" s="244" t="s">
        <v>1397</v>
      </c>
      <c r="F187" s="245" t="s">
        <v>1398</v>
      </c>
      <c r="G187" s="128" t="s">
        <v>1399</v>
      </c>
      <c r="H187" s="296" t="s">
        <v>1400</v>
      </c>
    </row>
    <row r="188" spans="1:8" ht="28.5">
      <c r="A188" s="128" t="str">
        <f t="shared" si="8"/>
        <v>Smelter Look-upI4</v>
      </c>
      <c r="B188" s="128" t="s">
        <v>1347</v>
      </c>
      <c r="C188" s="128" t="s">
        <v>1041</v>
      </c>
      <c r="D188" s="128" t="s">
        <v>1401</v>
      </c>
      <c r="E188" s="244" t="s">
        <v>1402</v>
      </c>
      <c r="F188" s="245" t="s">
        <v>1403</v>
      </c>
      <c r="G188" s="128" t="s">
        <v>1404</v>
      </c>
      <c r="H188" s="296" t="s">
        <v>1405</v>
      </c>
    </row>
    <row r="189" spans="1:8" ht="28.5">
      <c r="A189" s="128" t="s">
        <v>1406</v>
      </c>
      <c r="B189" s="128" t="s">
        <v>1407</v>
      </c>
      <c r="C189" s="128" t="s">
        <v>1353</v>
      </c>
      <c r="D189" s="128" t="s">
        <v>1408</v>
      </c>
      <c r="E189" s="244" t="s">
        <v>1409</v>
      </c>
      <c r="F189" s="245" t="s">
        <v>1410</v>
      </c>
      <c r="G189" s="128" t="s">
        <v>1411</v>
      </c>
      <c r="H189" s="296" t="s">
        <v>1412</v>
      </c>
    </row>
    <row r="190" spans="1:8" ht="28.5">
      <c r="A190" s="128" t="str">
        <f t="shared" si="8"/>
        <v>Smelter ListB4</v>
      </c>
      <c r="B190" s="128" t="s">
        <v>1407</v>
      </c>
      <c r="C190" s="128" t="s">
        <v>798</v>
      </c>
      <c r="D190" s="128" t="s">
        <v>1413</v>
      </c>
      <c r="E190" s="244" t="s">
        <v>1414</v>
      </c>
      <c r="F190" s="245" t="s">
        <v>1415</v>
      </c>
      <c r="G190" s="128" t="s">
        <v>1416</v>
      </c>
      <c r="H190" s="296" t="s">
        <v>1417</v>
      </c>
    </row>
    <row r="191" spans="1:8" ht="28.5">
      <c r="A191" s="128" t="str">
        <f t="shared" si="8"/>
        <v>Smelter ListC4</v>
      </c>
      <c r="B191" s="128" t="s">
        <v>1407</v>
      </c>
      <c r="C191" s="128" t="s">
        <v>914</v>
      </c>
      <c r="D191" s="128" t="s">
        <v>1358</v>
      </c>
      <c r="E191" s="293" t="s">
        <v>1359</v>
      </c>
      <c r="F191" s="290" t="s">
        <v>1360</v>
      </c>
      <c r="G191" s="128" t="s">
        <v>1361</v>
      </c>
      <c r="H191" s="296" t="s">
        <v>1362</v>
      </c>
    </row>
    <row r="192" spans="1:8" ht="28.5">
      <c r="A192" s="128" t="str">
        <f t="shared" si="8"/>
        <v>Smelter ListD4</v>
      </c>
      <c r="B192" s="128" t="s">
        <v>1407</v>
      </c>
      <c r="C192" s="128" t="s">
        <v>1372</v>
      </c>
      <c r="D192" s="278" t="s">
        <v>1418</v>
      </c>
      <c r="E192" s="293" t="s">
        <v>1419</v>
      </c>
      <c r="F192" s="290" t="s">
        <v>1420</v>
      </c>
      <c r="G192" s="278" t="s">
        <v>1421</v>
      </c>
      <c r="H192" s="296" t="s">
        <v>1422</v>
      </c>
    </row>
    <row r="193" spans="1:8" ht="15.75">
      <c r="A193" s="128" t="str">
        <f t="shared" si="8"/>
        <v>Smelter ListE4</v>
      </c>
      <c r="B193" s="128" t="s">
        <v>1407</v>
      </c>
      <c r="C193" s="128" t="s">
        <v>1377</v>
      </c>
      <c r="D193" s="128" t="s">
        <v>1423</v>
      </c>
      <c r="E193" s="244" t="s">
        <v>1424</v>
      </c>
      <c r="F193" s="245" t="s">
        <v>1425</v>
      </c>
      <c r="G193" s="128" t="s">
        <v>1426</v>
      </c>
      <c r="H193" s="296" t="s">
        <v>1427</v>
      </c>
    </row>
    <row r="194" spans="1:8" ht="28.5">
      <c r="A194" s="128" t="str">
        <f t="shared" si="8"/>
        <v>Smelter ListH4</v>
      </c>
      <c r="B194" s="128" t="s">
        <v>1407</v>
      </c>
      <c r="C194" s="128" t="s">
        <v>1395</v>
      </c>
      <c r="D194" s="128" t="s">
        <v>1390</v>
      </c>
      <c r="E194" s="244" t="s">
        <v>1391</v>
      </c>
      <c r="F194" s="245" t="s">
        <v>1392</v>
      </c>
      <c r="G194" s="128" t="s">
        <v>1393</v>
      </c>
      <c r="H194" s="296" t="s">
        <v>1394</v>
      </c>
    </row>
    <row r="195" spans="1:8">
      <c r="A195" s="128" t="str">
        <f t="shared" si="8"/>
        <v>Smelter ListI4</v>
      </c>
      <c r="B195" s="128" t="s">
        <v>1407</v>
      </c>
      <c r="C195" s="128" t="s">
        <v>1041</v>
      </c>
      <c r="D195" s="128" t="s">
        <v>1396</v>
      </c>
      <c r="E195" s="244" t="s">
        <v>1397</v>
      </c>
      <c r="F195" s="245" t="s">
        <v>1398</v>
      </c>
      <c r="G195" s="128" t="s">
        <v>1399</v>
      </c>
      <c r="H195" s="296" t="s">
        <v>1400</v>
      </c>
    </row>
    <row r="196" spans="1:8">
      <c r="A196" s="128" t="str">
        <f t="shared" si="8"/>
        <v>Smelter ListJ4</v>
      </c>
      <c r="B196" s="128" t="s">
        <v>1407</v>
      </c>
      <c r="C196" s="128" t="s">
        <v>1428</v>
      </c>
      <c r="D196" s="128" t="s">
        <v>1401</v>
      </c>
      <c r="E196" s="244" t="s">
        <v>1402</v>
      </c>
      <c r="F196" s="245" t="s">
        <v>1403</v>
      </c>
      <c r="G196" s="128" t="s">
        <v>1404</v>
      </c>
      <c r="H196" s="296" t="s">
        <v>1405</v>
      </c>
    </row>
    <row r="197" spans="1:8" ht="28.5">
      <c r="A197" s="128" t="str">
        <f t="shared" si="8"/>
        <v>Smelter ListK4</v>
      </c>
      <c r="B197" s="128" t="s">
        <v>1407</v>
      </c>
      <c r="C197" s="128" t="s">
        <v>1429</v>
      </c>
      <c r="D197" s="128" t="s">
        <v>1430</v>
      </c>
      <c r="E197" s="244" t="s">
        <v>1431</v>
      </c>
      <c r="F197" s="245" t="s">
        <v>1432</v>
      </c>
      <c r="G197" s="128" t="s">
        <v>1433</v>
      </c>
      <c r="H197" s="296" t="s">
        <v>1434</v>
      </c>
    </row>
    <row r="198" spans="1:8">
      <c r="A198" s="128" t="str">
        <f t="shared" si="8"/>
        <v>Smelter ListL4</v>
      </c>
      <c r="B198" s="128" t="s">
        <v>1407</v>
      </c>
      <c r="C198" s="128" t="s">
        <v>1435</v>
      </c>
      <c r="D198" s="128" t="s">
        <v>1436</v>
      </c>
      <c r="E198" s="244" t="s">
        <v>1437</v>
      </c>
      <c r="F198" s="245" t="s">
        <v>1438</v>
      </c>
      <c r="G198" s="128" t="s">
        <v>1439</v>
      </c>
      <c r="H198" s="296" t="s">
        <v>1440</v>
      </c>
    </row>
    <row r="199" spans="1:8" ht="28.5">
      <c r="A199" s="128" t="str">
        <f t="shared" si="8"/>
        <v>Smelter ListM4</v>
      </c>
      <c r="B199" s="128" t="s">
        <v>1407</v>
      </c>
      <c r="C199" s="128" t="s">
        <v>1441</v>
      </c>
      <c r="D199" s="128" t="s">
        <v>1442</v>
      </c>
      <c r="E199" s="244" t="s">
        <v>1443</v>
      </c>
      <c r="F199" s="245" t="s">
        <v>1444</v>
      </c>
      <c r="G199" s="128" t="s">
        <v>1445</v>
      </c>
      <c r="H199" s="296" t="s">
        <v>1446</v>
      </c>
    </row>
    <row r="200" spans="1:8" ht="28.5">
      <c r="A200" s="128" t="str">
        <f t="shared" si="8"/>
        <v>Smelter ListN4</v>
      </c>
      <c r="B200" s="128" t="s">
        <v>1407</v>
      </c>
      <c r="C200" s="128" t="s">
        <v>1447</v>
      </c>
      <c r="D200" s="128" t="s">
        <v>1448</v>
      </c>
      <c r="E200" s="244" t="s">
        <v>1449</v>
      </c>
      <c r="F200" s="245" t="s">
        <v>1450</v>
      </c>
      <c r="G200" s="128" t="s">
        <v>1451</v>
      </c>
      <c r="H200" s="296" t="s">
        <v>1452</v>
      </c>
    </row>
    <row r="201" spans="1:8" ht="28.5">
      <c r="A201" s="128" t="str">
        <f t="shared" si="8"/>
        <v>Smelter ListO4</v>
      </c>
      <c r="B201" s="128" t="s">
        <v>1407</v>
      </c>
      <c r="C201" s="128" t="s">
        <v>1453</v>
      </c>
      <c r="D201" s="128" t="s">
        <v>1454</v>
      </c>
      <c r="E201" s="244" t="s">
        <v>1455</v>
      </c>
      <c r="F201" s="245" t="s">
        <v>1456</v>
      </c>
      <c r="G201" s="128" t="s">
        <v>1457</v>
      </c>
      <c r="H201" s="296" t="s">
        <v>1458</v>
      </c>
    </row>
    <row r="202" spans="1:8" ht="28.5">
      <c r="A202" s="128" t="str">
        <f t="shared" si="8"/>
        <v>Smelter ListP4</v>
      </c>
      <c r="B202" s="128" t="s">
        <v>1407</v>
      </c>
      <c r="C202" s="128" t="s">
        <v>1459</v>
      </c>
      <c r="D202" s="128" t="s">
        <v>1460</v>
      </c>
      <c r="E202" s="244" t="s">
        <v>1461</v>
      </c>
      <c r="F202" s="245" t="s">
        <v>1462</v>
      </c>
      <c r="G202" s="128" t="s">
        <v>1463</v>
      </c>
      <c r="H202" s="296" t="s">
        <v>1464</v>
      </c>
    </row>
    <row r="203" spans="1:8" ht="28.5">
      <c r="A203" s="128" t="str">
        <f t="shared" si="8"/>
        <v>Smelter ListQ4</v>
      </c>
      <c r="B203" s="128" t="s">
        <v>1407</v>
      </c>
      <c r="C203" s="128" t="s">
        <v>1465</v>
      </c>
      <c r="D203" s="128" t="s">
        <v>1265</v>
      </c>
      <c r="E203" s="244" t="s">
        <v>1266</v>
      </c>
      <c r="F203" s="245" t="s">
        <v>1267</v>
      </c>
      <c r="G203" s="128" t="s">
        <v>1268</v>
      </c>
      <c r="H203" s="296" t="s">
        <v>1269</v>
      </c>
    </row>
    <row r="204" spans="1:8" ht="28.5">
      <c r="A204" s="128" t="str">
        <f t="shared" si="8"/>
        <v>Smelter ListJ2</v>
      </c>
      <c r="B204" s="128" t="s">
        <v>1407</v>
      </c>
      <c r="C204" s="128" t="s">
        <v>1466</v>
      </c>
      <c r="D204" s="128" t="s">
        <v>1467</v>
      </c>
      <c r="E204" s="244" t="s">
        <v>1468</v>
      </c>
      <c r="F204" s="245" t="s">
        <v>1469</v>
      </c>
      <c r="G204" s="128" t="s">
        <v>1470</v>
      </c>
      <c r="H204" s="296" t="s">
        <v>1471</v>
      </c>
    </row>
    <row r="205" spans="1:8" ht="27">
      <c r="A205" s="128" t="str">
        <f t="shared" si="8"/>
        <v>Smelter ListB2</v>
      </c>
      <c r="B205" s="128" t="s">
        <v>1407</v>
      </c>
      <c r="C205" s="128" t="s">
        <v>787</v>
      </c>
      <c r="D205" s="279" t="s">
        <v>1472</v>
      </c>
      <c r="E205" s="244" t="s">
        <v>1473</v>
      </c>
      <c r="F205" s="245" t="s">
        <v>1474</v>
      </c>
      <c r="G205" s="279" t="s">
        <v>1475</v>
      </c>
      <c r="H205" s="296" t="s">
        <v>1476</v>
      </c>
    </row>
    <row r="206" spans="1:8" ht="409.5">
      <c r="A206" s="128" t="str">
        <f>B206&amp;C206</f>
        <v>Smelter ListB3</v>
      </c>
      <c r="B206" s="128" t="s">
        <v>1407</v>
      </c>
      <c r="C206" s="128" t="s">
        <v>792</v>
      </c>
      <c r="D206" s="279" t="s">
        <v>1477</v>
      </c>
      <c r="E206" s="295" t="s">
        <v>1478</v>
      </c>
      <c r="F206" s="290" t="s">
        <v>1479</v>
      </c>
      <c r="G206" s="280" t="s">
        <v>1480</v>
      </c>
      <c r="H206" s="296" t="s">
        <v>1481</v>
      </c>
    </row>
    <row r="207" spans="1:8" ht="28.5">
      <c r="A207" s="128" t="str">
        <f t="shared" si="8"/>
        <v>Smelter ListF4</v>
      </c>
      <c r="B207" s="128" t="s">
        <v>1407</v>
      </c>
      <c r="C207" s="128" t="s">
        <v>1383</v>
      </c>
      <c r="D207" s="128" t="s">
        <v>1482</v>
      </c>
      <c r="E207" s="244" t="s">
        <v>1483</v>
      </c>
      <c r="F207" s="245" t="s">
        <v>899</v>
      </c>
      <c r="G207" s="128" t="s">
        <v>1484</v>
      </c>
      <c r="H207" s="296" t="s">
        <v>1485</v>
      </c>
    </row>
    <row r="208" spans="1:8" ht="28.5">
      <c r="A208" s="128" t="str">
        <f t="shared" si="8"/>
        <v>Smelter ListG4</v>
      </c>
      <c r="B208" s="128" t="s">
        <v>1407</v>
      </c>
      <c r="C208" s="128" t="s">
        <v>1389</v>
      </c>
      <c r="D208" s="128" t="s">
        <v>1384</v>
      </c>
      <c r="E208" s="244" t="s">
        <v>1385</v>
      </c>
      <c r="F208" s="245" t="s">
        <v>1386</v>
      </c>
      <c r="G208" s="128" t="s">
        <v>1486</v>
      </c>
      <c r="H208" s="296" t="s">
        <v>1388</v>
      </c>
    </row>
    <row r="209" spans="1:8" ht="28.5">
      <c r="A209" s="128" t="str">
        <f t="shared" si="8"/>
        <v>Smelter ListAH5</v>
      </c>
      <c r="B209" s="128" t="s">
        <v>1407</v>
      </c>
      <c r="C209" s="128" t="s">
        <v>1487</v>
      </c>
      <c r="D209" s="128" t="s">
        <v>27</v>
      </c>
      <c r="E209" s="244" t="s">
        <v>1293</v>
      </c>
      <c r="F209" s="245" t="s">
        <v>1294</v>
      </c>
      <c r="G209" s="128" t="s">
        <v>1295</v>
      </c>
      <c r="H209" s="296" t="s">
        <v>1296</v>
      </c>
    </row>
    <row r="210" spans="1:8" ht="28.5">
      <c r="A210" s="128" t="str">
        <f t="shared" si="8"/>
        <v>Smelter ListAH6</v>
      </c>
      <c r="B210" s="128" t="s">
        <v>1407</v>
      </c>
      <c r="C210" s="128" t="s">
        <v>1488</v>
      </c>
      <c r="D210" s="128" t="s">
        <v>24</v>
      </c>
      <c r="E210" s="244" t="s">
        <v>1298</v>
      </c>
      <c r="F210" s="245" t="s">
        <v>1299</v>
      </c>
      <c r="G210" s="128" t="s">
        <v>1300</v>
      </c>
      <c r="H210" s="296" t="s">
        <v>24</v>
      </c>
    </row>
    <row r="211" spans="1:8" ht="28.5">
      <c r="A211" s="128" t="str">
        <f t="shared" si="8"/>
        <v>Smelter ListAH7</v>
      </c>
      <c r="B211" s="128" t="s">
        <v>1407</v>
      </c>
      <c r="C211" s="128" t="s">
        <v>1489</v>
      </c>
      <c r="D211" s="128" t="s">
        <v>28</v>
      </c>
      <c r="E211" s="244" t="s">
        <v>1302</v>
      </c>
      <c r="F211" s="245" t="s">
        <v>1303</v>
      </c>
      <c r="G211" s="128" t="s">
        <v>1304</v>
      </c>
      <c r="H211" s="296" t="s">
        <v>1305</v>
      </c>
    </row>
    <row r="212" spans="1:8" ht="42.75">
      <c r="A212" s="128" t="str">
        <f t="shared" si="8"/>
        <v>CheckerA1</v>
      </c>
      <c r="B212" s="128" t="s">
        <v>1490</v>
      </c>
      <c r="C212" s="128" t="s">
        <v>393</v>
      </c>
      <c r="D212" s="128" t="s">
        <v>1491</v>
      </c>
      <c r="E212" s="244" t="s">
        <v>1492</v>
      </c>
      <c r="F212" s="245" t="s">
        <v>1493</v>
      </c>
      <c r="G212" s="128" t="s">
        <v>1494</v>
      </c>
      <c r="H212" s="296" t="s">
        <v>1495</v>
      </c>
    </row>
    <row r="213" spans="1:8">
      <c r="A213" s="128" t="str">
        <f t="shared" si="8"/>
        <v>CheckerD1</v>
      </c>
      <c r="B213" s="128" t="s">
        <v>1490</v>
      </c>
      <c r="C213" s="128" t="s">
        <v>1496</v>
      </c>
      <c r="D213" s="128" t="s">
        <v>1497</v>
      </c>
      <c r="E213" s="244" t="s">
        <v>1498</v>
      </c>
      <c r="F213" s="245" t="s">
        <v>1499</v>
      </c>
      <c r="G213" s="128" t="s">
        <v>1500</v>
      </c>
      <c r="H213" s="296" t="s">
        <v>1501</v>
      </c>
    </row>
    <row r="214" spans="1:8">
      <c r="A214" s="128" t="str">
        <f t="shared" si="8"/>
        <v>CheckerA3</v>
      </c>
      <c r="B214" s="128" t="s">
        <v>1490</v>
      </c>
      <c r="C214" s="128" t="s">
        <v>402</v>
      </c>
      <c r="D214" s="128" t="s">
        <v>1502</v>
      </c>
      <c r="E214" s="244" t="s">
        <v>1503</v>
      </c>
      <c r="F214" s="245" t="s">
        <v>1504</v>
      </c>
      <c r="G214" s="128" t="s">
        <v>1505</v>
      </c>
      <c r="H214" s="296" t="s">
        <v>1506</v>
      </c>
    </row>
    <row r="215" spans="1:8">
      <c r="A215" s="128" t="str">
        <f t="shared" si="8"/>
        <v>CheckerB3</v>
      </c>
      <c r="B215" s="128" t="s">
        <v>1490</v>
      </c>
      <c r="C215" s="128" t="s">
        <v>792</v>
      </c>
      <c r="D215" s="128" t="s">
        <v>1507</v>
      </c>
      <c r="E215" s="244" t="s">
        <v>1508</v>
      </c>
      <c r="F215" s="245" t="s">
        <v>1256</v>
      </c>
      <c r="G215" s="128" t="s">
        <v>1509</v>
      </c>
      <c r="H215" s="296" t="s">
        <v>1510</v>
      </c>
    </row>
    <row r="216" spans="1:8">
      <c r="A216" s="128" t="str">
        <f t="shared" si="8"/>
        <v>CheckerC3</v>
      </c>
      <c r="B216" s="128" t="s">
        <v>1490</v>
      </c>
      <c r="C216" s="128" t="s">
        <v>908</v>
      </c>
      <c r="D216" s="128" t="s">
        <v>1511</v>
      </c>
      <c r="E216" s="244" t="s">
        <v>1512</v>
      </c>
      <c r="F216" s="245" t="s">
        <v>1513</v>
      </c>
      <c r="G216" s="128" t="s">
        <v>1514</v>
      </c>
      <c r="H216" s="296" t="s">
        <v>1515</v>
      </c>
    </row>
    <row r="217" spans="1:8">
      <c r="A217" s="128" t="str">
        <f t="shared" si="8"/>
        <v>CheckerD3</v>
      </c>
      <c r="B217" s="128" t="s">
        <v>1490</v>
      </c>
      <c r="C217" s="128" t="s">
        <v>1516</v>
      </c>
      <c r="D217" s="128" t="s">
        <v>1517</v>
      </c>
      <c r="E217" s="244" t="s">
        <v>1518</v>
      </c>
      <c r="F217" s="245" t="s">
        <v>1519</v>
      </c>
      <c r="G217" s="128" t="s">
        <v>1520</v>
      </c>
      <c r="H217" s="296" t="s">
        <v>1521</v>
      </c>
    </row>
    <row r="218" spans="1:8" ht="32.25" customHeight="1">
      <c r="A218" s="128" t="s">
        <v>1522</v>
      </c>
      <c r="B218" s="128" t="s">
        <v>1490</v>
      </c>
      <c r="C218" s="128" t="s">
        <v>1523</v>
      </c>
      <c r="D218" s="128" t="s">
        <v>1524</v>
      </c>
      <c r="E218" s="244" t="s">
        <v>1525</v>
      </c>
      <c r="F218" s="245" t="s">
        <v>1526</v>
      </c>
      <c r="G218" s="128" t="s">
        <v>1527</v>
      </c>
      <c r="H218" s="296" t="s">
        <v>1528</v>
      </c>
    </row>
    <row r="219" spans="1:8" ht="32.25" customHeight="1">
      <c r="A219" s="128" t="str">
        <f t="shared" si="8"/>
        <v>CheckerB63</v>
      </c>
      <c r="B219" s="128" t="s">
        <v>1490</v>
      </c>
      <c r="C219" s="128" t="s">
        <v>1529</v>
      </c>
      <c r="D219" s="128" t="s">
        <v>1524</v>
      </c>
      <c r="E219" s="244" t="s">
        <v>1525</v>
      </c>
      <c r="F219" s="245" t="s">
        <v>1530</v>
      </c>
      <c r="G219" s="128" t="s">
        <v>1527</v>
      </c>
      <c r="H219" s="296" t="s">
        <v>1528</v>
      </c>
    </row>
    <row r="220" spans="1:8" ht="32.25" customHeight="1">
      <c r="A220" s="128" t="str">
        <f t="shared" si="8"/>
        <v>CheckerB64</v>
      </c>
      <c r="B220" s="128" t="s">
        <v>1490</v>
      </c>
      <c r="C220" s="128" t="s">
        <v>1531</v>
      </c>
      <c r="D220" s="128" t="s">
        <v>1524</v>
      </c>
      <c r="E220" s="244" t="s">
        <v>1525</v>
      </c>
      <c r="F220" s="245" t="s">
        <v>1530</v>
      </c>
      <c r="G220" s="128" t="s">
        <v>1527</v>
      </c>
      <c r="H220" s="296" t="s">
        <v>1528</v>
      </c>
    </row>
    <row r="221" spans="1:8" ht="32.25" customHeight="1">
      <c r="A221" s="128" t="str">
        <f t="shared" si="8"/>
        <v>CheckerB65</v>
      </c>
      <c r="B221" s="128" t="s">
        <v>1490</v>
      </c>
      <c r="C221" s="128" t="s">
        <v>1532</v>
      </c>
      <c r="D221" s="128" t="s">
        <v>1524</v>
      </c>
      <c r="E221" s="244" t="s">
        <v>1525</v>
      </c>
      <c r="F221" s="245" t="s">
        <v>1530</v>
      </c>
      <c r="G221" s="128" t="s">
        <v>1527</v>
      </c>
      <c r="H221" s="296" t="s">
        <v>1528</v>
      </c>
    </row>
    <row r="222" spans="1:8" ht="32.25" customHeight="1">
      <c r="A222" s="128" t="str">
        <f t="shared" si="8"/>
        <v>CheckerCOMP</v>
      </c>
      <c r="B222" s="128" t="s">
        <v>1490</v>
      </c>
      <c r="C222" s="128" t="s">
        <v>1533</v>
      </c>
      <c r="D222" s="128" t="s">
        <v>1534</v>
      </c>
      <c r="E222" s="244" t="s">
        <v>1535</v>
      </c>
      <c r="F222" s="245" t="s">
        <v>1536</v>
      </c>
      <c r="G222" s="128" t="s">
        <v>1537</v>
      </c>
      <c r="H222" s="296" t="s">
        <v>1538</v>
      </c>
    </row>
    <row r="223" spans="1:8" ht="28.5">
      <c r="A223" s="128" t="str">
        <f t="shared" si="8"/>
        <v>CheckerJ4</v>
      </c>
      <c r="B223" s="128" t="s">
        <v>1490</v>
      </c>
      <c r="C223" s="128" t="s">
        <v>1428</v>
      </c>
      <c r="D223" s="128" t="s">
        <v>1539</v>
      </c>
      <c r="E223" s="244" t="s">
        <v>1540</v>
      </c>
      <c r="F223" s="245" t="s">
        <v>1541</v>
      </c>
      <c r="G223" s="128" t="s">
        <v>1542</v>
      </c>
      <c r="H223" s="296" t="s">
        <v>1543</v>
      </c>
    </row>
    <row r="224" spans="1:8" ht="28.5">
      <c r="A224" s="128" t="str">
        <f t="shared" si="8"/>
        <v>CheckerJ5</v>
      </c>
      <c r="B224" s="128" t="s">
        <v>1490</v>
      </c>
      <c r="C224" s="128" t="s">
        <v>1544</v>
      </c>
      <c r="D224" s="128" t="s">
        <v>1545</v>
      </c>
      <c r="E224" s="244" t="s">
        <v>1546</v>
      </c>
      <c r="F224" s="245" t="s">
        <v>1547</v>
      </c>
      <c r="G224" s="128" t="s">
        <v>1548</v>
      </c>
      <c r="H224" s="296" t="s">
        <v>1549</v>
      </c>
    </row>
    <row r="225" spans="1:8" ht="28.5">
      <c r="A225" s="128" t="str">
        <f t="shared" si="8"/>
        <v>CheckerJ6</v>
      </c>
      <c r="B225" s="128" t="s">
        <v>1490</v>
      </c>
      <c r="C225" s="128" t="s">
        <v>1550</v>
      </c>
      <c r="D225" s="128" t="s">
        <v>1551</v>
      </c>
      <c r="E225" s="244" t="s">
        <v>1552</v>
      </c>
      <c r="F225" s="245" t="s">
        <v>1553</v>
      </c>
      <c r="G225" s="128" t="s">
        <v>1554</v>
      </c>
      <c r="H225" s="296" t="s">
        <v>1555</v>
      </c>
    </row>
    <row r="226" spans="1:8" ht="28.5">
      <c r="A226" s="128" t="str">
        <f t="shared" si="8"/>
        <v>CheckerJ7</v>
      </c>
      <c r="B226" s="128" t="s">
        <v>1490</v>
      </c>
      <c r="C226" s="128" t="s">
        <v>1556</v>
      </c>
      <c r="D226" s="128" t="s">
        <v>1557</v>
      </c>
      <c r="E226" s="244" t="s">
        <v>1558</v>
      </c>
      <c r="F226" s="245" t="s">
        <v>1559</v>
      </c>
      <c r="G226" s="128" t="s">
        <v>1560</v>
      </c>
      <c r="H226" s="296" t="s">
        <v>1561</v>
      </c>
    </row>
    <row r="227" spans="1:8" ht="28.5">
      <c r="A227" s="128" t="str">
        <f t="shared" si="8"/>
        <v>CheckerJ8</v>
      </c>
      <c r="B227" s="128" t="s">
        <v>1490</v>
      </c>
      <c r="C227" s="128" t="s">
        <v>1562</v>
      </c>
      <c r="D227" s="128" t="s">
        <v>1563</v>
      </c>
      <c r="E227" s="244" t="s">
        <v>1564</v>
      </c>
      <c r="F227" s="245" t="s">
        <v>1565</v>
      </c>
      <c r="G227" s="128" t="s">
        <v>1566</v>
      </c>
      <c r="H227" s="296" t="s">
        <v>1567</v>
      </c>
    </row>
    <row r="228" spans="1:8" ht="28.5">
      <c r="A228" s="128" t="str">
        <f t="shared" si="8"/>
        <v>CheckerJ9</v>
      </c>
      <c r="B228" s="128" t="s">
        <v>1490</v>
      </c>
      <c r="C228" s="128" t="s">
        <v>1568</v>
      </c>
      <c r="D228" s="128" t="s">
        <v>1569</v>
      </c>
      <c r="E228" s="244" t="s">
        <v>1570</v>
      </c>
      <c r="F228" s="245" t="s">
        <v>1571</v>
      </c>
      <c r="G228" s="128" t="s">
        <v>1572</v>
      </c>
      <c r="H228" s="296" t="s">
        <v>1573</v>
      </c>
    </row>
    <row r="229" spans="1:8" ht="30">
      <c r="A229" s="128" t="str">
        <f t="shared" si="8"/>
        <v>CheckerJ10</v>
      </c>
      <c r="B229" s="128" t="s">
        <v>1490</v>
      </c>
      <c r="C229" s="128" t="s">
        <v>1574</v>
      </c>
      <c r="D229" s="128" t="s">
        <v>1575</v>
      </c>
      <c r="E229" s="244" t="s">
        <v>1576</v>
      </c>
      <c r="F229" s="245" t="s">
        <v>1577</v>
      </c>
      <c r="G229" s="256" t="s">
        <v>1578</v>
      </c>
      <c r="H229" s="296" t="s">
        <v>1579</v>
      </c>
    </row>
    <row r="230" spans="1:8" ht="30">
      <c r="A230" s="128" t="str">
        <f t="shared" si="8"/>
        <v>CheckerJ11</v>
      </c>
      <c r="B230" s="128" t="s">
        <v>1490</v>
      </c>
      <c r="C230" s="128" t="s">
        <v>1580</v>
      </c>
      <c r="D230" s="128" t="s">
        <v>1581</v>
      </c>
      <c r="E230" s="244" t="s">
        <v>1582</v>
      </c>
      <c r="F230" s="245" t="s">
        <v>1583</v>
      </c>
      <c r="G230" s="256" t="s">
        <v>1584</v>
      </c>
      <c r="H230" s="296" t="s">
        <v>1585</v>
      </c>
    </row>
    <row r="231" spans="1:8" ht="30">
      <c r="A231" s="128" t="str">
        <f t="shared" si="8"/>
        <v>CheckerJ12</v>
      </c>
      <c r="B231" s="128" t="s">
        <v>1490</v>
      </c>
      <c r="C231" s="128" t="s">
        <v>1586</v>
      </c>
      <c r="D231" s="128" t="s">
        <v>1587</v>
      </c>
      <c r="E231" s="244" t="s">
        <v>1588</v>
      </c>
      <c r="F231" s="245" t="s">
        <v>1589</v>
      </c>
      <c r="G231" s="256" t="s">
        <v>1590</v>
      </c>
      <c r="H231" s="296" t="s">
        <v>1591</v>
      </c>
    </row>
    <row r="232" spans="1:8" ht="28.5">
      <c r="A232" s="128" t="str">
        <f t="shared" si="8"/>
        <v>CheckerJ13</v>
      </c>
      <c r="B232" s="128" t="s">
        <v>1490</v>
      </c>
      <c r="C232" s="128" t="s">
        <v>1592</v>
      </c>
      <c r="D232" s="128" t="s">
        <v>1593</v>
      </c>
      <c r="E232" s="244" t="s">
        <v>1594</v>
      </c>
      <c r="F232" s="245" t="s">
        <v>1595</v>
      </c>
      <c r="G232" s="128" t="s">
        <v>1596</v>
      </c>
      <c r="H232" s="296" t="s">
        <v>1597</v>
      </c>
    </row>
    <row r="233" spans="1:8" ht="30">
      <c r="A233" s="128" t="str">
        <f t="shared" si="8"/>
        <v>CheckerJ15</v>
      </c>
      <c r="B233" s="128" t="s">
        <v>1490</v>
      </c>
      <c r="C233" s="128" t="s">
        <v>1598</v>
      </c>
      <c r="D233" s="250" t="s">
        <v>1599</v>
      </c>
      <c r="E233" s="251" t="s">
        <v>1600</v>
      </c>
      <c r="F233" s="258" t="s">
        <v>1601</v>
      </c>
      <c r="G233" s="256" t="s">
        <v>1602</v>
      </c>
      <c r="H233" s="296" t="s">
        <v>1603</v>
      </c>
    </row>
    <row r="234" spans="1:8" ht="40.5">
      <c r="A234" s="128" t="str">
        <f t="shared" si="8"/>
        <v>CheckerJ16</v>
      </c>
      <c r="B234" s="128" t="s">
        <v>1490</v>
      </c>
      <c r="C234" s="128" t="s">
        <v>1604</v>
      </c>
      <c r="D234" s="250" t="s">
        <v>1605</v>
      </c>
      <c r="E234" s="251" t="s">
        <v>1606</v>
      </c>
      <c r="F234" s="258" t="s">
        <v>1607</v>
      </c>
      <c r="G234" s="257" t="s">
        <v>1608</v>
      </c>
      <c r="H234" s="296" t="s">
        <v>1609</v>
      </c>
    </row>
    <row r="235" spans="1:8">
      <c r="A235" s="128" t="str">
        <f t="shared" si="8"/>
        <v>CheckerJ17</v>
      </c>
      <c r="B235" s="128" t="s">
        <v>1490</v>
      </c>
      <c r="C235" s="128" t="s">
        <v>1610</v>
      </c>
      <c r="E235" s="248"/>
      <c r="G235"/>
      <c r="H235" s="296"/>
    </row>
    <row r="236" spans="1:8">
      <c r="A236" s="128" t="str">
        <f t="shared" si="8"/>
        <v>CheckerJ18</v>
      </c>
      <c r="B236" s="128" t="s">
        <v>1490</v>
      </c>
      <c r="C236" s="128" t="s">
        <v>1611</v>
      </c>
      <c r="E236" s="248"/>
      <c r="G236"/>
      <c r="H236" s="296"/>
    </row>
    <row r="237" spans="1:8" ht="42.75">
      <c r="A237" s="128" t="str">
        <f t="shared" si="8"/>
        <v>CheckerJ20</v>
      </c>
      <c r="B237" s="128" t="s">
        <v>1490</v>
      </c>
      <c r="C237" s="128" t="s">
        <v>1612</v>
      </c>
      <c r="D237" s="250" t="s">
        <v>1613</v>
      </c>
      <c r="E237" s="251" t="s">
        <v>1614</v>
      </c>
      <c r="F237" s="258" t="s">
        <v>1615</v>
      </c>
      <c r="G237" s="263" t="s">
        <v>1616</v>
      </c>
      <c r="H237" s="296" t="s">
        <v>1617</v>
      </c>
    </row>
    <row r="238" spans="1:8" ht="42.75">
      <c r="A238" s="128" t="str">
        <f t="shared" ref="A238:A278" si="9">B238&amp;C238</f>
        <v>CheckerJ21</v>
      </c>
      <c r="B238" s="128" t="s">
        <v>1490</v>
      </c>
      <c r="C238" s="128" t="s">
        <v>1618</v>
      </c>
      <c r="D238" s="250" t="s">
        <v>1619</v>
      </c>
      <c r="E238" s="251" t="s">
        <v>1620</v>
      </c>
      <c r="F238" s="259" t="s">
        <v>1621</v>
      </c>
      <c r="G238" s="263" t="s">
        <v>1622</v>
      </c>
      <c r="H238" s="296" t="s">
        <v>1623</v>
      </c>
    </row>
    <row r="239" spans="1:8">
      <c r="A239" s="128" t="str">
        <f t="shared" si="9"/>
        <v>CheckerJ22</v>
      </c>
      <c r="B239" s="128" t="s">
        <v>1490</v>
      </c>
      <c r="C239" s="128" t="s">
        <v>1624</v>
      </c>
      <c r="G239"/>
      <c r="H239" s="296"/>
    </row>
    <row r="240" spans="1:8" ht="57">
      <c r="A240" s="128" t="str">
        <f t="shared" si="9"/>
        <v>CheckerJ23</v>
      </c>
      <c r="B240" s="128" t="s">
        <v>1490</v>
      </c>
      <c r="C240" s="128" t="s">
        <v>1625</v>
      </c>
      <c r="D240" s="250" t="s">
        <v>1626</v>
      </c>
      <c r="E240" s="251" t="s">
        <v>1627</v>
      </c>
      <c r="F240" s="258" t="s">
        <v>1628</v>
      </c>
      <c r="G240" s="257" t="s">
        <v>1629</v>
      </c>
      <c r="H240" s="296" t="s">
        <v>1630</v>
      </c>
    </row>
    <row r="241" spans="1:8" ht="57">
      <c r="A241" s="128" t="str">
        <f t="shared" si="9"/>
        <v>CheckerJ24</v>
      </c>
      <c r="B241" s="128" t="s">
        <v>1490</v>
      </c>
      <c r="C241" s="128" t="s">
        <v>1631</v>
      </c>
      <c r="D241" s="250" t="s">
        <v>1632</v>
      </c>
      <c r="E241" s="251" t="s">
        <v>1633</v>
      </c>
      <c r="F241" s="258" t="s">
        <v>1634</v>
      </c>
      <c r="G241" s="256" t="s">
        <v>1635</v>
      </c>
      <c r="H241" s="296" t="s">
        <v>1636</v>
      </c>
    </row>
    <row r="242" spans="1:8" ht="57">
      <c r="A242" s="128" t="str">
        <f t="shared" si="9"/>
        <v>CheckerJ28</v>
      </c>
      <c r="B242" s="128" t="s">
        <v>1490</v>
      </c>
      <c r="C242" s="128" t="s">
        <v>1637</v>
      </c>
      <c r="D242" s="250" t="s">
        <v>1638</v>
      </c>
      <c r="E242" s="251" t="s">
        <v>1639</v>
      </c>
      <c r="F242" s="258" t="s">
        <v>1640</v>
      </c>
      <c r="G242" s="256" t="s">
        <v>1641</v>
      </c>
      <c r="H242" s="296" t="s">
        <v>1642</v>
      </c>
    </row>
    <row r="243" spans="1:8" ht="57">
      <c r="A243" s="128" t="str">
        <f t="shared" si="9"/>
        <v>CheckerJ29</v>
      </c>
      <c r="B243" s="128" t="s">
        <v>1490</v>
      </c>
      <c r="C243" s="128" t="s">
        <v>1643</v>
      </c>
      <c r="D243" s="250" t="s">
        <v>1644</v>
      </c>
      <c r="E243" s="251" t="s">
        <v>1645</v>
      </c>
      <c r="F243" s="258" t="s">
        <v>1646</v>
      </c>
      <c r="G243" s="256" t="s">
        <v>1647</v>
      </c>
      <c r="H243" s="296" t="s">
        <v>1648</v>
      </c>
    </row>
    <row r="244" spans="1:8">
      <c r="A244" s="128" t="str">
        <f t="shared" si="9"/>
        <v>CheckerJ27</v>
      </c>
      <c r="B244" s="128" t="s">
        <v>1490</v>
      </c>
      <c r="C244" s="128" t="s">
        <v>1649</v>
      </c>
      <c r="G244"/>
      <c r="H244" s="296"/>
    </row>
    <row r="245" spans="1:8">
      <c r="A245" s="128" t="str">
        <f t="shared" si="9"/>
        <v>CheckerJ28</v>
      </c>
      <c r="B245" s="128" t="s">
        <v>1490</v>
      </c>
      <c r="C245" s="128" t="s">
        <v>1637</v>
      </c>
      <c r="G245"/>
      <c r="H245" s="296"/>
    </row>
    <row r="246" spans="1:8" ht="42.75">
      <c r="A246" s="128" t="str">
        <f t="shared" si="9"/>
        <v>CheckerJ33</v>
      </c>
      <c r="B246" s="128" t="s">
        <v>1490</v>
      </c>
      <c r="C246" s="128" t="s">
        <v>1650</v>
      </c>
      <c r="D246" s="128" t="s">
        <v>1651</v>
      </c>
      <c r="E246" s="244" t="s">
        <v>1652</v>
      </c>
      <c r="F246" s="245" t="s">
        <v>1653</v>
      </c>
      <c r="G246" s="256" t="s">
        <v>1654</v>
      </c>
      <c r="H246" s="296" t="s">
        <v>1655</v>
      </c>
    </row>
    <row r="247" spans="1:8" ht="42.75">
      <c r="A247" s="128" t="str">
        <f t="shared" si="9"/>
        <v>CheckerJ34</v>
      </c>
      <c r="B247" s="128" t="s">
        <v>1490</v>
      </c>
      <c r="C247" s="128" t="s">
        <v>1656</v>
      </c>
      <c r="D247" s="128" t="s">
        <v>1657</v>
      </c>
      <c r="E247" s="244" t="s">
        <v>1658</v>
      </c>
      <c r="F247" s="245" t="s">
        <v>1659</v>
      </c>
      <c r="G247" s="257" t="s">
        <v>1660</v>
      </c>
      <c r="H247" s="296" t="s">
        <v>1661</v>
      </c>
    </row>
    <row r="248" spans="1:8">
      <c r="A248" s="128" t="str">
        <f t="shared" si="9"/>
        <v>CheckerJ32</v>
      </c>
      <c r="B248" s="128" t="s">
        <v>1490</v>
      </c>
      <c r="C248" s="128" t="s">
        <v>1662</v>
      </c>
      <c r="G248"/>
      <c r="H248" s="296"/>
    </row>
    <row r="249" spans="1:8">
      <c r="A249" s="128" t="str">
        <f t="shared" si="9"/>
        <v>CheckerJ33</v>
      </c>
      <c r="B249" s="128" t="s">
        <v>1490</v>
      </c>
      <c r="C249" s="128" t="s">
        <v>1650</v>
      </c>
      <c r="G249"/>
      <c r="H249" s="296"/>
    </row>
    <row r="250" spans="1:8" ht="45">
      <c r="A250" s="128" t="str">
        <f t="shared" si="9"/>
        <v>CheckerJ38</v>
      </c>
      <c r="B250" s="128" t="s">
        <v>1490</v>
      </c>
      <c r="C250" s="128" t="s">
        <v>1663</v>
      </c>
      <c r="D250" s="128" t="s">
        <v>1664</v>
      </c>
      <c r="E250" s="244" t="s">
        <v>1665</v>
      </c>
      <c r="F250" s="245" t="s">
        <v>1666</v>
      </c>
      <c r="G250" s="256" t="s">
        <v>1667</v>
      </c>
      <c r="H250" s="296" t="s">
        <v>1668</v>
      </c>
    </row>
    <row r="251" spans="1:8" ht="45">
      <c r="A251" s="128" t="str">
        <f t="shared" si="9"/>
        <v>CheckerJ39</v>
      </c>
      <c r="B251" s="128" t="s">
        <v>1490</v>
      </c>
      <c r="C251" s="128" t="s">
        <v>1669</v>
      </c>
      <c r="D251" s="128" t="s">
        <v>1670</v>
      </c>
      <c r="E251" s="244" t="s">
        <v>1671</v>
      </c>
      <c r="F251" s="245" t="s">
        <v>1672</v>
      </c>
      <c r="G251" s="256" t="s">
        <v>1673</v>
      </c>
      <c r="H251" s="296" t="s">
        <v>1674</v>
      </c>
    </row>
    <row r="252" spans="1:8">
      <c r="A252" s="128" t="str">
        <f t="shared" si="9"/>
        <v>CheckerJ37</v>
      </c>
      <c r="B252" s="128" t="s">
        <v>1490</v>
      </c>
      <c r="C252" s="128" t="s">
        <v>1675</v>
      </c>
      <c r="G252"/>
      <c r="H252" s="296"/>
    </row>
    <row r="253" spans="1:8">
      <c r="A253" s="128" t="str">
        <f t="shared" si="9"/>
        <v>CheckerJ38</v>
      </c>
      <c r="B253" s="128" t="s">
        <v>1490</v>
      </c>
      <c r="C253" s="128" t="s">
        <v>1663</v>
      </c>
      <c r="G253"/>
      <c r="H253" s="296"/>
    </row>
    <row r="254" spans="1:8" ht="33">
      <c r="A254" s="128" t="str">
        <f t="shared" si="9"/>
        <v>CheckerJ43</v>
      </c>
      <c r="B254" s="128" t="s">
        <v>1490</v>
      </c>
      <c r="C254" s="128" t="s">
        <v>1676</v>
      </c>
      <c r="D254" s="250" t="s">
        <v>1677</v>
      </c>
      <c r="E254" s="251" t="s">
        <v>1678</v>
      </c>
      <c r="F254" s="258" t="s">
        <v>1679</v>
      </c>
      <c r="G254" s="263" t="s">
        <v>1680</v>
      </c>
      <c r="H254" s="296" t="s">
        <v>1681</v>
      </c>
    </row>
    <row r="255" spans="1:8" ht="33">
      <c r="A255" s="128" t="str">
        <f t="shared" si="9"/>
        <v>CheckerJ44</v>
      </c>
      <c r="B255" s="128" t="s">
        <v>1490</v>
      </c>
      <c r="C255" s="128" t="s">
        <v>1682</v>
      </c>
      <c r="D255" s="250" t="s">
        <v>1683</v>
      </c>
      <c r="E255" s="251" t="s">
        <v>1684</v>
      </c>
      <c r="F255" s="258" t="s">
        <v>1685</v>
      </c>
      <c r="G255" s="263" t="s">
        <v>1686</v>
      </c>
      <c r="H255" s="296" t="s">
        <v>1687</v>
      </c>
    </row>
    <row r="256" spans="1:8" ht="80.45" customHeight="1">
      <c r="A256" s="128" t="str">
        <f t="shared" si="9"/>
        <v>CheckerJ53</v>
      </c>
      <c r="B256" s="128" t="s">
        <v>1490</v>
      </c>
      <c r="C256" s="128" t="s">
        <v>1688</v>
      </c>
      <c r="D256" s="250" t="s">
        <v>1689</v>
      </c>
      <c r="E256" s="251" t="s">
        <v>1690</v>
      </c>
      <c r="F256" s="258" t="s">
        <v>1691</v>
      </c>
      <c r="G256" s="256" t="s">
        <v>1692</v>
      </c>
      <c r="H256" s="296" t="s">
        <v>1693</v>
      </c>
    </row>
    <row r="257" spans="1:8" ht="80.45" customHeight="1">
      <c r="A257" s="128" t="str">
        <f t="shared" ref="A257" si="10">B257&amp;C257</f>
        <v>CheckerJ54</v>
      </c>
      <c r="B257" s="128" t="s">
        <v>1490</v>
      </c>
      <c r="C257" s="128" t="s">
        <v>1694</v>
      </c>
      <c r="D257" s="250" t="s">
        <v>1695</v>
      </c>
      <c r="E257" s="251" t="s">
        <v>1696</v>
      </c>
      <c r="F257" s="258" t="s">
        <v>1697</v>
      </c>
      <c r="G257" s="256" t="s">
        <v>1698</v>
      </c>
      <c r="H257" s="296" t="s">
        <v>1699</v>
      </c>
    </row>
    <row r="258" spans="1:8" ht="57">
      <c r="A258" s="128" t="str">
        <f t="shared" si="9"/>
        <v>CheckerJ50</v>
      </c>
      <c r="B258" s="128" t="s">
        <v>1490</v>
      </c>
      <c r="C258" s="128" t="s">
        <v>1700</v>
      </c>
      <c r="D258" s="250" t="s">
        <v>1701</v>
      </c>
      <c r="E258" s="251" t="s">
        <v>1702</v>
      </c>
      <c r="F258" s="258" t="s">
        <v>1703</v>
      </c>
      <c r="G258" s="281" t="s">
        <v>1704</v>
      </c>
      <c r="H258" s="296" t="s">
        <v>1705</v>
      </c>
    </row>
    <row r="259" spans="1:8" ht="42.75">
      <c r="A259" s="128" t="str">
        <f t="shared" si="9"/>
        <v>CheckerJ48</v>
      </c>
      <c r="B259" s="128" t="s">
        <v>1490</v>
      </c>
      <c r="C259" s="128" t="s">
        <v>1706</v>
      </c>
      <c r="D259" s="128" t="s">
        <v>1707</v>
      </c>
      <c r="E259" s="248" t="s">
        <v>1708</v>
      </c>
      <c r="F259" s="245" t="s">
        <v>1709</v>
      </c>
      <c r="G259" s="246" t="s">
        <v>1710</v>
      </c>
      <c r="H259" s="296" t="s">
        <v>1711</v>
      </c>
    </row>
    <row r="260" spans="1:8" ht="54">
      <c r="A260" s="128" t="str">
        <f>B260&amp;C260</f>
        <v>CheckerJ51</v>
      </c>
      <c r="B260" s="128" t="s">
        <v>1490</v>
      </c>
      <c r="C260" s="128" t="s">
        <v>1712</v>
      </c>
      <c r="D260" s="128" t="s">
        <v>1713</v>
      </c>
      <c r="E260" s="248" t="s">
        <v>1714</v>
      </c>
      <c r="F260" s="282" t="s">
        <v>1715</v>
      </c>
      <c r="G260" s="253" t="s">
        <v>1716</v>
      </c>
      <c r="H260" s="296" t="s">
        <v>1717</v>
      </c>
    </row>
    <row r="261" spans="1:8" ht="71.25">
      <c r="A261" s="128" t="str">
        <f t="shared" si="9"/>
        <v>CheckerJ47</v>
      </c>
      <c r="B261" s="128" t="s">
        <v>1490</v>
      </c>
      <c r="C261" s="128" t="s">
        <v>1718</v>
      </c>
      <c r="D261" s="128" t="s">
        <v>1719</v>
      </c>
      <c r="E261" s="244" t="s">
        <v>1720</v>
      </c>
      <c r="F261" s="245" t="s">
        <v>1721</v>
      </c>
      <c r="G261" s="128" t="s">
        <v>1722</v>
      </c>
      <c r="H261" s="296" t="s">
        <v>1723</v>
      </c>
    </row>
    <row r="262" spans="1:8" ht="42.75">
      <c r="A262" s="128" t="str">
        <f t="shared" si="9"/>
        <v>CheckerJ55</v>
      </c>
      <c r="B262" s="128" t="s">
        <v>1490</v>
      </c>
      <c r="C262" s="128" t="s">
        <v>12787</v>
      </c>
      <c r="D262" s="250" t="s">
        <v>12788</v>
      </c>
      <c r="E262" s="251" t="s">
        <v>12789</v>
      </c>
      <c r="F262" s="258" t="s">
        <v>12790</v>
      </c>
      <c r="G262" s="281" t="s">
        <v>12791</v>
      </c>
      <c r="H262" s="296" t="s">
        <v>12792</v>
      </c>
    </row>
    <row r="263" spans="1:8" ht="42.75">
      <c r="A263" s="128" t="str">
        <f t="shared" si="9"/>
        <v>CheckerJ49</v>
      </c>
      <c r="B263" s="128" t="s">
        <v>1490</v>
      </c>
      <c r="C263" s="128" t="s">
        <v>1724</v>
      </c>
      <c r="D263" s="128" t="s">
        <v>1725</v>
      </c>
      <c r="E263" s="244" t="s">
        <v>1726</v>
      </c>
      <c r="F263" s="245" t="s">
        <v>1727</v>
      </c>
      <c r="G263" s="128" t="s">
        <v>1728</v>
      </c>
      <c r="H263" s="296" t="s">
        <v>1729</v>
      </c>
    </row>
    <row r="264" spans="1:8" ht="42.75" hidden="1">
      <c r="A264" s="128" t="str">
        <f t="shared" si="9"/>
        <v>Checker</v>
      </c>
      <c r="B264" s="128" t="s">
        <v>1490</v>
      </c>
      <c r="D264" s="128" t="s">
        <v>1730</v>
      </c>
      <c r="E264" s="244" t="s">
        <v>1731</v>
      </c>
      <c r="F264" s="245" t="s">
        <v>1732</v>
      </c>
      <c r="G264" s="128" t="s">
        <v>1733</v>
      </c>
      <c r="H264" s="296" t="s">
        <v>1734</v>
      </c>
    </row>
    <row r="265" spans="1:8" ht="71.25" hidden="1">
      <c r="A265" s="128" t="str">
        <f t="shared" si="9"/>
        <v>Checker</v>
      </c>
      <c r="B265" s="128" t="s">
        <v>1490</v>
      </c>
      <c r="D265" s="128" t="s">
        <v>1735</v>
      </c>
      <c r="E265" s="244" t="s">
        <v>1736</v>
      </c>
      <c r="F265" s="245" t="s">
        <v>1737</v>
      </c>
      <c r="G265" s="128" t="s">
        <v>1738</v>
      </c>
      <c r="H265" s="296" t="s">
        <v>1739</v>
      </c>
    </row>
    <row r="266" spans="1:8" hidden="1">
      <c r="A266" s="128" t="str">
        <f t="shared" si="9"/>
        <v>CheckerJ52</v>
      </c>
      <c r="B266" s="128" t="s">
        <v>1490</v>
      </c>
      <c r="C266" s="128" t="s">
        <v>1740</v>
      </c>
      <c r="D266" s="190"/>
      <c r="E266" s="283"/>
      <c r="G266"/>
      <c r="H266" s="296"/>
    </row>
    <row r="267" spans="1:8" ht="42.75">
      <c r="A267" s="128" t="str">
        <f t="shared" si="9"/>
        <v>CheckerJ56</v>
      </c>
      <c r="B267" s="128" t="s">
        <v>1490</v>
      </c>
      <c r="C267" s="128" t="s">
        <v>1741</v>
      </c>
      <c r="D267" s="128" t="s">
        <v>12793</v>
      </c>
      <c r="E267" s="248" t="s">
        <v>12794</v>
      </c>
      <c r="F267" s="245" t="s">
        <v>12795</v>
      </c>
      <c r="G267" s="253" t="s">
        <v>12796</v>
      </c>
      <c r="H267" s="296" t="s">
        <v>12797</v>
      </c>
    </row>
    <row r="268" spans="1:8" ht="42.6" customHeight="1">
      <c r="A268" s="128" t="str">
        <f t="shared" si="9"/>
        <v>CheckerJ58</v>
      </c>
      <c r="B268" s="128" t="s">
        <v>1490</v>
      </c>
      <c r="C268" s="128" t="s">
        <v>1742</v>
      </c>
      <c r="D268" s="128" t="s">
        <v>12802</v>
      </c>
      <c r="E268" s="244" t="s">
        <v>12798</v>
      </c>
      <c r="F268" s="245" t="s">
        <v>12799</v>
      </c>
      <c r="G268" s="128" t="s">
        <v>12800</v>
      </c>
      <c r="H268" s="296" t="s">
        <v>12801</v>
      </c>
    </row>
    <row r="269" spans="1:8" ht="42.75">
      <c r="A269" s="128" t="str">
        <f t="shared" si="9"/>
        <v>CheckerJ59</v>
      </c>
      <c r="B269" s="128" t="s">
        <v>1490</v>
      </c>
      <c r="C269" s="128" t="s">
        <v>1748</v>
      </c>
      <c r="D269" s="128" t="s">
        <v>12803</v>
      </c>
      <c r="E269" s="244" t="s">
        <v>12804</v>
      </c>
      <c r="F269" s="245" t="s">
        <v>12805</v>
      </c>
      <c r="G269" s="128" t="s">
        <v>12806</v>
      </c>
      <c r="H269" s="296" t="s">
        <v>12807</v>
      </c>
    </row>
    <row r="270" spans="1:8" ht="60" customHeight="1">
      <c r="A270" s="128" t="str">
        <f t="shared" si="9"/>
        <v>Checker</v>
      </c>
      <c r="B270" s="128" t="s">
        <v>1490</v>
      </c>
      <c r="D270" s="128" t="s">
        <v>1743</v>
      </c>
      <c r="E270" s="284" t="s">
        <v>1744</v>
      </c>
      <c r="F270" s="245" t="s">
        <v>1745</v>
      </c>
      <c r="G270" s="128" t="s">
        <v>1746</v>
      </c>
      <c r="H270" s="296" t="s">
        <v>1747</v>
      </c>
    </row>
    <row r="271" spans="1:8" ht="42.75">
      <c r="A271" s="128" t="str">
        <f t="shared" si="9"/>
        <v>CheckerJ61</v>
      </c>
      <c r="B271" s="128" t="s">
        <v>1490</v>
      </c>
      <c r="C271" s="128" t="s">
        <v>1759</v>
      </c>
      <c r="D271" s="128" t="s">
        <v>1749</v>
      </c>
      <c r="E271" s="248" t="s">
        <v>1750</v>
      </c>
      <c r="F271" s="245" t="s">
        <v>1751</v>
      </c>
      <c r="G271" s="253" t="s">
        <v>1752</v>
      </c>
      <c r="H271" s="296" t="s">
        <v>1753</v>
      </c>
    </row>
    <row r="272" spans="1:8" hidden="1">
      <c r="A272" s="128" t="str">
        <f t="shared" si="9"/>
        <v>CheckerJ58</v>
      </c>
      <c r="B272" s="128" t="s">
        <v>1490</v>
      </c>
      <c r="C272" s="128" t="s">
        <v>1742</v>
      </c>
      <c r="G272"/>
      <c r="H272" s="296"/>
    </row>
    <row r="273" spans="1:8" hidden="1">
      <c r="A273" s="128" t="str">
        <f t="shared" si="9"/>
        <v>CheckerJ59</v>
      </c>
      <c r="B273" s="128" t="s">
        <v>1490</v>
      </c>
      <c r="C273" s="128" t="s">
        <v>1748</v>
      </c>
      <c r="G273"/>
      <c r="H273" s="296"/>
    </row>
    <row r="274" spans="1:8" ht="42.75">
      <c r="A274" s="128" t="str">
        <f t="shared" si="9"/>
        <v>CheckerJ62</v>
      </c>
      <c r="B274" s="128" t="s">
        <v>1490</v>
      </c>
      <c r="C274" s="128" t="s">
        <v>1765</v>
      </c>
      <c r="D274" s="128" t="s">
        <v>1754</v>
      </c>
      <c r="E274" s="248" t="s">
        <v>1755</v>
      </c>
      <c r="F274" s="245" t="s">
        <v>1756</v>
      </c>
      <c r="G274" s="253" t="s">
        <v>1757</v>
      </c>
      <c r="H274" s="296" t="s">
        <v>1758</v>
      </c>
    </row>
    <row r="275" spans="1:8">
      <c r="A275" s="128" t="str">
        <f t="shared" si="9"/>
        <v>Checker</v>
      </c>
      <c r="B275" s="128" t="s">
        <v>1490</v>
      </c>
      <c r="D275" s="128" t="s">
        <v>1760</v>
      </c>
      <c r="E275" s="244" t="s">
        <v>1761</v>
      </c>
      <c r="F275" s="285" t="s">
        <v>1762</v>
      </c>
      <c r="G275" s="128" t="s">
        <v>1763</v>
      </c>
      <c r="H275" s="296" t="s">
        <v>1764</v>
      </c>
    </row>
    <row r="276" spans="1:8">
      <c r="A276" s="128" t="str">
        <f t="shared" si="9"/>
        <v>Checker</v>
      </c>
      <c r="B276" s="128" t="s">
        <v>1490</v>
      </c>
      <c r="D276" s="128" t="s">
        <v>1760</v>
      </c>
      <c r="E276" s="244" t="s">
        <v>1761</v>
      </c>
      <c r="F276" s="285" t="s">
        <v>1762</v>
      </c>
      <c r="G276" s="128" t="s">
        <v>1763</v>
      </c>
      <c r="H276" s="296" t="s">
        <v>1764</v>
      </c>
    </row>
    <row r="277" spans="1:8">
      <c r="A277" s="128" t="str">
        <f t="shared" si="9"/>
        <v>Checker</v>
      </c>
      <c r="B277" s="128" t="s">
        <v>1490</v>
      </c>
      <c r="F277" s="285"/>
      <c r="G277"/>
      <c r="H277" s="296"/>
    </row>
    <row r="278" spans="1:8">
      <c r="A278" s="128" t="str">
        <f t="shared" si="9"/>
        <v>Checker</v>
      </c>
      <c r="B278" s="128" t="s">
        <v>1490</v>
      </c>
      <c r="F278" s="285"/>
      <c r="G278"/>
      <c r="H278" s="296"/>
    </row>
    <row r="279" spans="1:8" ht="57">
      <c r="A279" s="128" t="str">
        <f t="shared" ref="A279:A284" si="11">B279&amp;C279</f>
        <v>CheckerL57</v>
      </c>
      <c r="B279" s="128" t="s">
        <v>1490</v>
      </c>
      <c r="C279" s="128" t="s">
        <v>1766</v>
      </c>
      <c r="D279" s="128" t="s">
        <v>1767</v>
      </c>
      <c r="E279" s="244" t="s">
        <v>1761</v>
      </c>
      <c r="F279" s="286" t="s">
        <v>1762</v>
      </c>
      <c r="G279" s="128" t="s">
        <v>1768</v>
      </c>
      <c r="H279" s="296" t="s">
        <v>1769</v>
      </c>
    </row>
    <row r="280" spans="1:8" ht="42.75">
      <c r="A280" s="128" t="str">
        <f t="shared" si="11"/>
        <v>Product ListA1</v>
      </c>
      <c r="B280" s="128" t="s">
        <v>60</v>
      </c>
      <c r="C280" s="128" t="s">
        <v>393</v>
      </c>
      <c r="D280" s="146" t="s">
        <v>1770</v>
      </c>
      <c r="E280" s="287" t="s">
        <v>1771</v>
      </c>
      <c r="F280" s="288" t="s">
        <v>1772</v>
      </c>
      <c r="G280" s="289" t="s">
        <v>1773</v>
      </c>
      <c r="H280" s="296" t="s">
        <v>1774</v>
      </c>
    </row>
    <row r="281" spans="1:8" ht="28.5">
      <c r="A281" s="128" t="str">
        <f t="shared" si="11"/>
        <v>Product ListB5</v>
      </c>
      <c r="B281" s="128" t="s">
        <v>60</v>
      </c>
      <c r="C281" s="128" t="s">
        <v>804</v>
      </c>
      <c r="D281" s="146" t="s">
        <v>1775</v>
      </c>
      <c r="E281" s="287" t="s">
        <v>1776</v>
      </c>
      <c r="F281" s="245" t="s">
        <v>1777</v>
      </c>
      <c r="G281" s="146" t="s">
        <v>1778</v>
      </c>
      <c r="H281" s="296" t="s">
        <v>1779</v>
      </c>
    </row>
    <row r="282" spans="1:8" ht="28.5">
      <c r="A282" s="128" t="str">
        <f t="shared" si="11"/>
        <v>Product ListC5</v>
      </c>
      <c r="B282" s="128" t="s">
        <v>60</v>
      </c>
      <c r="C282" s="128" t="s">
        <v>920</v>
      </c>
      <c r="D282" s="146" t="s">
        <v>1780</v>
      </c>
      <c r="E282" s="287" t="s">
        <v>1781</v>
      </c>
      <c r="F282" s="245" t="s">
        <v>1782</v>
      </c>
      <c r="G282" s="146" t="s">
        <v>1783</v>
      </c>
      <c r="H282" s="296" t="s">
        <v>1784</v>
      </c>
    </row>
    <row r="283" spans="1:8" ht="28.5">
      <c r="A283" s="128" t="str">
        <f t="shared" si="11"/>
        <v>Product ListD5</v>
      </c>
      <c r="B283" s="128" t="s">
        <v>60</v>
      </c>
      <c r="C283" s="128" t="s">
        <v>1785</v>
      </c>
      <c r="D283" s="146" t="s">
        <v>1265</v>
      </c>
      <c r="E283" s="287" t="s">
        <v>1512</v>
      </c>
      <c r="F283" s="245" t="s">
        <v>1267</v>
      </c>
      <c r="G283" s="146" t="s">
        <v>1268</v>
      </c>
      <c r="H283" s="296" t="s">
        <v>1269</v>
      </c>
    </row>
    <row r="284" spans="1:8" ht="28.5">
      <c r="A284" s="128" t="str">
        <f t="shared" si="11"/>
        <v>GeneralCpy</v>
      </c>
      <c r="B284" s="128" t="s">
        <v>1786</v>
      </c>
      <c r="C284" s="128" t="s">
        <v>1787</v>
      </c>
      <c r="D284" s="128" t="s">
        <v>12775</v>
      </c>
      <c r="E284" s="244" t="s">
        <v>12776</v>
      </c>
      <c r="F284" s="245" t="s">
        <v>12777</v>
      </c>
      <c r="G284" s="128" t="s">
        <v>12778</v>
      </c>
      <c r="H284" s="296" t="s">
        <v>12779</v>
      </c>
    </row>
    <row r="285" spans="1:8">
      <c r="A285" s="128" t="s">
        <v>1788</v>
      </c>
      <c r="B285" s="128" t="s">
        <v>1786</v>
      </c>
      <c r="G285"/>
      <c r="H285" s="296"/>
    </row>
    <row r="286" spans="1:8">
      <c r="G286"/>
    </row>
    <row r="287" spans="1:8" ht="85.5">
      <c r="A287" s="128" t="s">
        <v>1265</v>
      </c>
      <c r="D287" s="128" t="s">
        <v>1789</v>
      </c>
      <c r="E287" s="244" t="s">
        <v>1790</v>
      </c>
      <c r="F287" s="245" t="s">
        <v>1791</v>
      </c>
      <c r="G287" s="128" t="s">
        <v>1792</v>
      </c>
      <c r="H287" s="145" t="s">
        <v>1793</v>
      </c>
    </row>
    <row r="288" spans="1:8">
      <c r="A288" s="128" t="s">
        <v>1265</v>
      </c>
      <c r="D288" s="128" t="s">
        <v>1794</v>
      </c>
      <c r="E288" s="244" t="s">
        <v>1795</v>
      </c>
      <c r="F288" s="245" t="s">
        <v>1796</v>
      </c>
      <c r="G288" s="129" t="s">
        <v>1797</v>
      </c>
      <c r="H288" s="296" t="s">
        <v>1798</v>
      </c>
    </row>
    <row r="289" spans="1:8" ht="28.5">
      <c r="A289" s="128" t="s">
        <v>1265</v>
      </c>
      <c r="D289" s="128" t="s">
        <v>1799</v>
      </c>
      <c r="E289" s="244" t="s">
        <v>1800</v>
      </c>
      <c r="F289" s="245" t="s">
        <v>1801</v>
      </c>
      <c r="G289" s="129" t="s">
        <v>1802</v>
      </c>
      <c r="H289" s="296" t="s">
        <v>1803</v>
      </c>
    </row>
    <row r="290" spans="1:8" ht="71.25">
      <c r="A290" s="128" t="s">
        <v>1265</v>
      </c>
      <c r="D290" s="128" t="s">
        <v>1804</v>
      </c>
      <c r="E290" s="244" t="s">
        <v>1805</v>
      </c>
      <c r="F290" s="245" t="s">
        <v>1806</v>
      </c>
      <c r="G290" s="129" t="s">
        <v>1807</v>
      </c>
      <c r="H290" s="296" t="s">
        <v>1808</v>
      </c>
    </row>
    <row r="291" spans="1:8" ht="28.5">
      <c r="A291" s="128" t="s">
        <v>1265</v>
      </c>
      <c r="D291" s="128" t="s">
        <v>1809</v>
      </c>
      <c r="E291" s="244" t="s">
        <v>1810</v>
      </c>
      <c r="F291" s="245" t="s">
        <v>1811</v>
      </c>
      <c r="G291" s="129" t="s">
        <v>1812</v>
      </c>
      <c r="H291" s="296" t="s">
        <v>1813</v>
      </c>
    </row>
    <row r="292" spans="1:8" ht="28.5">
      <c r="A292" s="128" t="s">
        <v>1265</v>
      </c>
      <c r="D292" s="128" t="s">
        <v>1814</v>
      </c>
      <c r="E292" s="244" t="s">
        <v>1815</v>
      </c>
      <c r="F292" s="245" t="s">
        <v>1816</v>
      </c>
      <c r="G292" s="129" t="s">
        <v>1817</v>
      </c>
      <c r="H292" s="296" t="s">
        <v>1818</v>
      </c>
    </row>
    <row r="293" spans="1:8" ht="71.25">
      <c r="A293" s="128" t="s">
        <v>1265</v>
      </c>
      <c r="D293" s="128" t="s">
        <v>1819</v>
      </c>
      <c r="E293" s="244" t="s">
        <v>1820</v>
      </c>
      <c r="F293" s="245" t="s">
        <v>1821</v>
      </c>
      <c r="G293" s="129" t="s">
        <v>1822</v>
      </c>
      <c r="H293" s="296" t="s">
        <v>1823</v>
      </c>
    </row>
  </sheetData>
  <autoFilter ref="A1:H29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a54701f6-876b-4337-a24e-543e1bd311e6"/>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1b346dad-8a15-4ce7-a19a-07d981b0c5e2"/>
    <ds:schemaRef ds:uri="http://www.w3.org/XML/1998/namespac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Extended Minerals Reporting Template EMRT</dc:title>
  <dc:subject>Conflict minerals</dc:subject>
  <dc:creator>Würth Elektronik eiSos GmbH &amp; Co. KG</dc:creator>
  <cp:keywords/>
  <dc:description/>
  <cp:lastModifiedBy>anika.wegmann</cp:lastModifiedBy>
  <cp:revision/>
  <dcterms:created xsi:type="dcterms:W3CDTF">2010-06-21T21:00:23Z</dcterms:created>
  <dcterms:modified xsi:type="dcterms:W3CDTF">2022-10-21T12:30:39Z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